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4\Результаты ЕГЭ\Пересдача 4 и 5  июля\"/>
    </mc:Choice>
  </mc:AlternateContent>
  <xr:revisionPtr revIDLastSave="0" documentId="13_ncr:1_{48763CE0-3CF0-4AE4-A2E4-0C548ADA6BF1}" xr6:coauthVersionLast="36" xr6:coauthVersionMax="36" xr10:uidLastSave="{00000000-0000-0000-0000-000000000000}"/>
  <bookViews>
    <workbookView xWindow="0" yWindow="0" windowWidth="19605" windowHeight="9105" xr2:uid="{9DC806F8-2E34-4854-9150-0ACEF77064EC}"/>
  </bookViews>
  <sheets>
    <sheet name="Англ Общие данные за 04.07" sheetId="1" r:id="rId1"/>
    <sheet name="Англ Распределение тест. баллов" sheetId="3" r:id="rId2"/>
    <sheet name="Англ Сравнительный анализ" sheetId="2" r:id="rId3"/>
    <sheet name="Кит Общие данные за 04.07" sheetId="4" r:id="rId4"/>
    <sheet name="Кит Распред тестовых балл" sheetId="5" r:id="rId5"/>
    <sheet name="Кит Сравнительный анализ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K24" i="2" l="1"/>
  <c r="K23" i="2"/>
  <c r="K22" i="2"/>
  <c r="M17" i="1"/>
  <c r="K17" i="1"/>
  <c r="I17" i="1"/>
  <c r="G17" i="1"/>
  <c r="E17" i="1"/>
  <c r="M16" i="1"/>
  <c r="K16" i="1"/>
  <c r="I16" i="1"/>
  <c r="G16" i="1"/>
  <c r="E16" i="1"/>
  <c r="M15" i="1"/>
  <c r="K15" i="1"/>
  <c r="I15" i="1"/>
  <c r="G15" i="1"/>
  <c r="E15" i="1"/>
  <c r="M14" i="1"/>
  <c r="K14" i="1"/>
  <c r="I14" i="1"/>
  <c r="G14" i="1"/>
  <c r="E14" i="1"/>
  <c r="M13" i="1"/>
  <c r="K13" i="1"/>
  <c r="I13" i="1"/>
  <c r="G13" i="1"/>
  <c r="E13" i="1"/>
  <c r="M12" i="1"/>
  <c r="K12" i="1"/>
  <c r="I12" i="1"/>
  <c r="G12" i="1"/>
  <c r="E12" i="1"/>
  <c r="M11" i="1"/>
  <c r="K11" i="1"/>
  <c r="I11" i="1"/>
  <c r="G11" i="1"/>
  <c r="E11" i="1"/>
  <c r="M10" i="1"/>
  <c r="K10" i="1"/>
  <c r="I10" i="1"/>
  <c r="G10" i="1"/>
  <c r="E10" i="1"/>
  <c r="M9" i="1"/>
  <c r="K9" i="1"/>
  <c r="I9" i="1"/>
  <c r="G9" i="1"/>
  <c r="E9" i="1"/>
  <c r="M8" i="1"/>
  <c r="K8" i="1"/>
  <c r="I8" i="1"/>
  <c r="G8" i="1"/>
  <c r="E8" i="1"/>
  <c r="M7" i="1"/>
  <c r="K7" i="1"/>
  <c r="I7" i="1"/>
  <c r="G7" i="1"/>
  <c r="E7" i="1"/>
  <c r="M6" i="1"/>
  <c r="K6" i="1"/>
  <c r="I6" i="1"/>
  <c r="G6" i="1"/>
  <c r="E6" i="1"/>
  <c r="M5" i="1"/>
  <c r="K5" i="1"/>
  <c r="I5" i="1"/>
  <c r="G5" i="1"/>
  <c r="E5" i="1"/>
  <c r="M4" i="1"/>
  <c r="K4" i="1"/>
  <c r="I4" i="1"/>
  <c r="G4" i="1"/>
  <c r="E4" i="1"/>
  <c r="M3" i="1"/>
  <c r="K3" i="1"/>
  <c r="I3" i="1"/>
  <c r="G3" i="1"/>
  <c r="E3" i="1"/>
  <c r="M2" i="1"/>
  <c r="K2" i="1"/>
  <c r="G2" i="1"/>
  <c r="E2" i="1"/>
  <c r="O4" i="6" l="1"/>
  <c r="N4" i="6"/>
  <c r="M4" i="6"/>
  <c r="L4" i="6"/>
  <c r="K4" i="6"/>
  <c r="J4" i="6"/>
  <c r="I4" i="6"/>
  <c r="H4" i="6"/>
  <c r="G4" i="6"/>
  <c r="F4" i="6"/>
  <c r="E4" i="6"/>
  <c r="D4" i="6"/>
  <c r="C4" i="6"/>
  <c r="B4" i="6"/>
  <c r="C4" i="2" l="1"/>
  <c r="D4" i="2"/>
  <c r="E4" i="2"/>
  <c r="F4" i="2"/>
  <c r="G4" i="2"/>
  <c r="H4" i="2"/>
  <c r="I4" i="2"/>
  <c r="J4" i="2"/>
  <c r="K4" i="2"/>
  <c r="L4" i="2"/>
  <c r="M4" i="2"/>
  <c r="N4" i="2"/>
  <c r="O4" i="2"/>
  <c r="B4" i="2"/>
  <c r="P6" i="2" l="1"/>
  <c r="Q6" i="2" s="1"/>
  <c r="P7" i="2"/>
  <c r="Q7" i="2" s="1"/>
  <c r="P8" i="2"/>
  <c r="Q8" i="2" s="1"/>
  <c r="P9" i="2"/>
  <c r="Q9" i="2" s="1"/>
  <c r="P10" i="2"/>
  <c r="Q10" i="2" s="1"/>
  <c r="P11" i="2"/>
  <c r="Q11" i="2" s="1"/>
  <c r="P12" i="2"/>
  <c r="Q12" i="2" s="1"/>
  <c r="P13" i="2"/>
  <c r="Q13" i="2" s="1"/>
  <c r="P14" i="2"/>
  <c r="Q14" i="2" s="1"/>
  <c r="P15" i="2"/>
  <c r="Q15" i="2" s="1"/>
  <c r="P16" i="2"/>
  <c r="Q16" i="2" s="1"/>
  <c r="P17" i="2"/>
  <c r="Q17" i="2" s="1"/>
  <c r="P18" i="2"/>
  <c r="Q18" i="2" s="1"/>
  <c r="P19" i="2"/>
  <c r="Q19" i="2" s="1"/>
  <c r="P5" i="2"/>
  <c r="Q5" i="2" s="1"/>
</calcChain>
</file>

<file path=xl/sharedStrings.xml><?xml version="1.0" encoding="utf-8"?>
<sst xmlns="http://schemas.openxmlformats.org/spreadsheetml/2006/main" count="156" uniqueCount="84">
  <si>
    <t>МСУ</t>
  </si>
  <si>
    <t>Количество подавших заявление, чел.</t>
  </si>
  <si>
    <t>Приморский край</t>
  </si>
  <si>
    <t>5 Владивосток ГО</t>
  </si>
  <si>
    <t>7 Находка ГО</t>
  </si>
  <si>
    <t>Доля от 61 до 80, %</t>
  </si>
  <si>
    <t>Доля от 81 до 99, %</t>
  </si>
  <si>
    <t>100 баллов, чел.</t>
  </si>
  <si>
    <t>Доля 100 баллов, %</t>
  </si>
  <si>
    <t>Средний тестовый балл</t>
  </si>
  <si>
    <t>От 81 до 99, чел.</t>
  </si>
  <si>
    <t>От 61 до 80, чел.</t>
  </si>
  <si>
    <t>Количество не преодолевших минимальный порог, чел.</t>
  </si>
  <si>
    <t>Артём ГО</t>
  </si>
  <si>
    <t>Владивосток ГО</t>
  </si>
  <si>
    <t>Находка ГО</t>
  </si>
  <si>
    <t>Хорольский МО</t>
  </si>
  <si>
    <t>Шкотовский МО</t>
  </si>
  <si>
    <t>Код МСУ</t>
  </si>
  <si>
    <t>Кавалеровский МО</t>
  </si>
  <si>
    <t>Большой Камень ГО</t>
  </si>
  <si>
    <t>От порога до 60, чел.</t>
  </si>
  <si>
    <t>Доля от порога до 60, %</t>
  </si>
  <si>
    <t>Доля не преодолевших минимальный порог, %</t>
  </si>
  <si>
    <t>минимальный балл - 36</t>
  </si>
  <si>
    <t>Общий итог</t>
  </si>
  <si>
    <t>Количество фактически принявших участие, чел.</t>
  </si>
  <si>
    <t>Доля фактически принявших участие, %</t>
  </si>
  <si>
    <t>кластер 1</t>
  </si>
  <si>
    <t>кластер 2</t>
  </si>
  <si>
    <t>кластер 3</t>
  </si>
  <si>
    <t>кластер 4</t>
  </si>
  <si>
    <t>Уссурийск ГО</t>
  </si>
  <si>
    <t>10 Уссурийск ГО</t>
  </si>
  <si>
    <t>4 Дальнереченск ГО</t>
  </si>
  <si>
    <t>9 Спасск-Дальний ГО</t>
  </si>
  <si>
    <t>не преодолели минимальный порог ни в  основной день, ни в  "президентские дни"</t>
  </si>
  <si>
    <t>не преодолели минимальный порог в  основной день, но перодолели в  "президентские дни"</t>
  </si>
  <si>
    <t>преодолели порог в  основной день, но не преодолели в  "президентские дни"</t>
  </si>
  <si>
    <t>преодолели порог в основной день и в  "президентские дни"</t>
  </si>
  <si>
    <t>кол-во участников, не преодолевших минимальный порог в  основные сроки и в  "президентские дни"</t>
  </si>
  <si>
    <t>кол-во участников, не преодолевших минимальный порог в  основные сроки и  в  "президентские дни", Результат остался на прежнем уровне</t>
  </si>
  <si>
    <t>кол-во участников, не преодолевших минимальный порог в  основные сроки и  в  "президентские дни", Результат повышен</t>
  </si>
  <si>
    <t>кол-во участников, не преодолевших минимальный порог в  основные сроки и  в  "президентские дни", Результат понижен</t>
  </si>
  <si>
    <t>кол-во участников, из не преодолевших минимальный порог в  основные сроки, но преодолевших минимальный порог в  "президентские дни"</t>
  </si>
  <si>
    <t>кол-во участников, из не преодолевших минимальный порог в  основные сроки, но преодолевших минимальный порог в  "президентские дни"
Результат повышен</t>
  </si>
  <si>
    <t>кол-во участников,  преодолевших минимальный порог в  основные сроки, но не преодолевших минимальный порог в  "президентские дни"</t>
  </si>
  <si>
    <t>кол-во участников, из преодолевших минимальный порог в  основные сроки, но не преодолевших порог в  "президентские дни"
Результат понижен</t>
  </si>
  <si>
    <t>кол-во участников,  преодолевших минимальный порог в  основные сроки и в  "президентские дни"</t>
  </si>
  <si>
    <t>кол-во участников, из преодолевших минимальный порог в  основные сроки и в  "президентские дни"
Результат на  том же уровне</t>
  </si>
  <si>
    <t>кол-во участников, из преодолевших минимальный порог в  основные сроки и в  "президентские дни"
Результат повышен</t>
  </si>
  <si>
    <t>кол-во участников, из преодолевших минимальный порог в  основные сроки и в  "президентские дни"
Результат понижен</t>
  </si>
  <si>
    <t>минимальный балл - 42</t>
  </si>
  <si>
    <t>распределение тестовых баллов</t>
  </si>
  <si>
    <t>1 Артём ГО</t>
  </si>
  <si>
    <t>16 Кировский МР</t>
  </si>
  <si>
    <t>19 Большой камень ГО</t>
  </si>
  <si>
    <t>28 Черниговский МО</t>
  </si>
  <si>
    <t>31 Пограничный МО</t>
  </si>
  <si>
    <t>код МСУ</t>
  </si>
  <si>
    <t>8 Партизанск ГО</t>
  </si>
  <si>
    <t>13 Кавалеровский МО</t>
  </si>
  <si>
    <t>18 Лазовский МО</t>
  </si>
  <si>
    <t>29 Хорольский МО</t>
  </si>
  <si>
    <t>34 Шкотовский МО</t>
  </si>
  <si>
    <t>минимальный балл - 22</t>
  </si>
  <si>
    <t>код мсу</t>
  </si>
  <si>
    <t>(пусто)</t>
  </si>
  <si>
    <t>Дальнереченский ГО</t>
  </si>
  <si>
    <t>Партизанский ГО</t>
  </si>
  <si>
    <t>ГО Спасск-Дальний</t>
  </si>
  <si>
    <t>Кировский МР</t>
  </si>
  <si>
    <t>Лазовский МО</t>
  </si>
  <si>
    <t>ГО Большой камень</t>
  </si>
  <si>
    <t>Черниговского МО</t>
  </si>
  <si>
    <t>Пограничного МО</t>
  </si>
  <si>
    <t>всего участников, улучшивших  результат в  сравнении с  основными сроками</t>
  </si>
  <si>
    <t>всего участников,  ухудшивших  результат в  сравнении с  основными сроками</t>
  </si>
  <si>
    <t>всего участников, результат которых остался прежним в  сравнении с  основными сроками</t>
  </si>
  <si>
    <t>не преодолели минимальный порог в  основной день, но преодолели в  "президентские дни"</t>
  </si>
  <si>
    <t>Данные по участникам, имеющим фактический результат за пересдачу в  "президентские дни" (ВТГ). Рассматривается минимальный порог  - 22 балла</t>
  </si>
  <si>
    <t xml:space="preserve">из них не преодолели минимальный порог в  основные сроки </t>
  </si>
  <si>
    <t>Данные по участникам, имеющим фактический результат за пересдачу в  "президентские дни" (ВТГ). Рассматривается минимальный порог - 40 баллов</t>
  </si>
  <si>
    <t xml:space="preserve">из них не преодолели минимальный порог  в  основные сроки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</si>
</sst>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/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/>
    <xf numFmtId="0" fontId="5" fillId="3" borderId="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1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/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NumberFormat="1" applyFont="1" applyBorder="1" applyAlignment="1">
      <alignment horizontal="center" vertical="center"/>
    </xf>
    <xf numFmtId="0" fontId="0" fillId="0" borderId="0" xfId="0"/>
    <xf numFmtId="0" fontId="9" fillId="0" borderId="0" xfId="0" applyFont="1"/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2" fillId="0" borderId="1" xfId="0" applyFont="1" applyBorder="1" applyAlignment="1">
      <alignment horizontal="left" vertical="center"/>
    </xf>
    <xf numFmtId="0" fontId="0" fillId="0" borderId="0" xfId="0"/>
    <xf numFmtId="0" fontId="2" fillId="4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5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1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3" fillId="2" borderId="19" xfId="0" applyFont="1" applyFill="1" applyBorder="1" applyAlignment="1">
      <alignment horizontal="center" vertical="center" wrapText="1"/>
    </xf>
    <xf numFmtId="0" fontId="1" fillId="0" borderId="18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'Англ Общие данные за 04.07'!$G$1</c:f>
              <c:strCache>
                <c:ptCount val="1"/>
                <c:pt idx="0">
                  <c:v>Доля не преодолевших минимальный порог, 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'Англ Общие данные за 04.07'!$B$3:$B$17</c:f>
              <c:strCache>
                <c:ptCount val="15"/>
                <c:pt idx="0">
                  <c:v>Артём ГО</c:v>
                </c:pt>
                <c:pt idx="1">
                  <c:v>Дальнереченский ГО</c:v>
                </c:pt>
                <c:pt idx="2">
                  <c:v>Владивосток ГО</c:v>
                </c:pt>
                <c:pt idx="3">
                  <c:v>Находка ГО</c:v>
                </c:pt>
                <c:pt idx="4">
                  <c:v>Партизанский ГО</c:v>
                </c:pt>
                <c:pt idx="5">
                  <c:v>ГО Спасск-Дальний</c:v>
                </c:pt>
                <c:pt idx="6">
                  <c:v>Уссурийск ГО</c:v>
                </c:pt>
                <c:pt idx="7">
                  <c:v>Кавалеровский МО</c:v>
                </c:pt>
                <c:pt idx="8">
                  <c:v>Кировский МР</c:v>
                </c:pt>
                <c:pt idx="9">
                  <c:v>Лазовский МО</c:v>
                </c:pt>
                <c:pt idx="10">
                  <c:v>ГО Большой камень</c:v>
                </c:pt>
                <c:pt idx="11">
                  <c:v>Черниговского МО</c:v>
                </c:pt>
                <c:pt idx="12">
                  <c:v>Хорольский МО</c:v>
                </c:pt>
                <c:pt idx="13">
                  <c:v>Пограничного МО</c:v>
                </c:pt>
                <c:pt idx="14">
                  <c:v>Шкотовский МО</c:v>
                </c:pt>
              </c:strCache>
            </c:strRef>
          </c:cat>
          <c:val>
            <c:numRef>
              <c:f>'Англ Общие данные за 04.07'!$G$3:$G$17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 formatCode="0.0">
                  <c:v>13.157894736842104</c:v>
                </c:pt>
                <c:pt idx="3">
                  <c:v>8.3333333333333321</c:v>
                </c:pt>
                <c:pt idx="4">
                  <c:v>50</c:v>
                </c:pt>
                <c:pt idx="5">
                  <c:v>50</c:v>
                </c:pt>
                <c:pt idx="6" formatCode="0.0">
                  <c:v>27.27272727272727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1-412D-907B-ABDF72D1360D}"/>
            </c:ext>
          </c:extLst>
        </c:ser>
        <c:ser>
          <c:idx val="1"/>
          <c:order val="1"/>
          <c:tx>
            <c:strRef>
              <c:f>'Англ Общие данные за 04.07'!$I$1</c:f>
              <c:strCache>
                <c:ptCount val="1"/>
                <c:pt idx="0">
                  <c:v>Доля от порога до 60,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'Англ Общие данные за 04.07'!$B$3:$B$17</c:f>
              <c:strCache>
                <c:ptCount val="15"/>
                <c:pt idx="0">
                  <c:v>Артём ГО</c:v>
                </c:pt>
                <c:pt idx="1">
                  <c:v>Дальнереченский ГО</c:v>
                </c:pt>
                <c:pt idx="2">
                  <c:v>Владивосток ГО</c:v>
                </c:pt>
                <c:pt idx="3">
                  <c:v>Находка ГО</c:v>
                </c:pt>
                <c:pt idx="4">
                  <c:v>Партизанский ГО</c:v>
                </c:pt>
                <c:pt idx="5">
                  <c:v>ГО Спасск-Дальний</c:v>
                </c:pt>
                <c:pt idx="6">
                  <c:v>Уссурийск ГО</c:v>
                </c:pt>
                <c:pt idx="7">
                  <c:v>Кавалеровский МО</c:v>
                </c:pt>
                <c:pt idx="8">
                  <c:v>Кировский МР</c:v>
                </c:pt>
                <c:pt idx="9">
                  <c:v>Лазовский МО</c:v>
                </c:pt>
                <c:pt idx="10">
                  <c:v>ГО Большой камень</c:v>
                </c:pt>
                <c:pt idx="11">
                  <c:v>Черниговского МО</c:v>
                </c:pt>
                <c:pt idx="12">
                  <c:v>Хорольский МО</c:v>
                </c:pt>
                <c:pt idx="13">
                  <c:v>Пограничного МО</c:v>
                </c:pt>
                <c:pt idx="14">
                  <c:v>Шкотовский МО</c:v>
                </c:pt>
              </c:strCache>
            </c:strRef>
          </c:cat>
          <c:val>
            <c:numRef>
              <c:f>'Англ Общие данные за 04.07'!$I$3:$I$17</c:f>
              <c:numCache>
                <c:formatCode>0</c:formatCode>
                <c:ptCount val="15"/>
                <c:pt idx="0" formatCode="0.0">
                  <c:v>100</c:v>
                </c:pt>
                <c:pt idx="1">
                  <c:v>0</c:v>
                </c:pt>
                <c:pt idx="2" formatCode="0.0">
                  <c:v>60.526315789473685</c:v>
                </c:pt>
                <c:pt idx="3" formatCode="0.0">
                  <c:v>58.333333333333336</c:v>
                </c:pt>
                <c:pt idx="4" formatCode="0.0">
                  <c:v>50</c:v>
                </c:pt>
                <c:pt idx="5" formatCode="0.0">
                  <c:v>50</c:v>
                </c:pt>
                <c:pt idx="6">
                  <c:v>36.363636363636367</c:v>
                </c:pt>
                <c:pt idx="7" formatCode="0.0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33.333333333333329</c:v>
                </c:pt>
                <c:pt idx="11" formatCode="0.0">
                  <c:v>50</c:v>
                </c:pt>
                <c:pt idx="12">
                  <c:v>100</c:v>
                </c:pt>
                <c:pt idx="13">
                  <c:v>0</c:v>
                </c:pt>
                <c:pt idx="1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61-412D-907B-ABDF72D1360D}"/>
            </c:ext>
          </c:extLst>
        </c:ser>
        <c:ser>
          <c:idx val="2"/>
          <c:order val="2"/>
          <c:tx>
            <c:strRef>
              <c:f>'Англ Общие данные за 04.07'!$K$1</c:f>
              <c:strCache>
                <c:ptCount val="1"/>
                <c:pt idx="0">
                  <c:v>Доля от 61 до 80, %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'Англ Общие данные за 04.07'!$B$3:$B$17</c:f>
              <c:strCache>
                <c:ptCount val="15"/>
                <c:pt idx="0">
                  <c:v>Артём ГО</c:v>
                </c:pt>
                <c:pt idx="1">
                  <c:v>Дальнереченский ГО</c:v>
                </c:pt>
                <c:pt idx="2">
                  <c:v>Владивосток ГО</c:v>
                </c:pt>
                <c:pt idx="3">
                  <c:v>Находка ГО</c:v>
                </c:pt>
                <c:pt idx="4">
                  <c:v>Партизанский ГО</c:v>
                </c:pt>
                <c:pt idx="5">
                  <c:v>ГО Спасск-Дальний</c:v>
                </c:pt>
                <c:pt idx="6">
                  <c:v>Уссурийск ГО</c:v>
                </c:pt>
                <c:pt idx="7">
                  <c:v>Кавалеровский МО</c:v>
                </c:pt>
                <c:pt idx="8">
                  <c:v>Кировский МР</c:v>
                </c:pt>
                <c:pt idx="9">
                  <c:v>Лазовский МО</c:v>
                </c:pt>
                <c:pt idx="10">
                  <c:v>ГО Большой камень</c:v>
                </c:pt>
                <c:pt idx="11">
                  <c:v>Черниговского МО</c:v>
                </c:pt>
                <c:pt idx="12">
                  <c:v>Хорольский МО</c:v>
                </c:pt>
                <c:pt idx="13">
                  <c:v>Пограничного МО</c:v>
                </c:pt>
                <c:pt idx="14">
                  <c:v>Шкотовский МО</c:v>
                </c:pt>
              </c:strCache>
            </c:strRef>
          </c:cat>
          <c:val>
            <c:numRef>
              <c:f>'Англ Общие данные за 04.07'!$K$3:$K$17</c:f>
              <c:numCache>
                <c:formatCode>0</c:formatCode>
                <c:ptCount val="15"/>
                <c:pt idx="0">
                  <c:v>0</c:v>
                </c:pt>
                <c:pt idx="1">
                  <c:v>100</c:v>
                </c:pt>
                <c:pt idx="2" formatCode="0.0">
                  <c:v>23.684210526315788</c:v>
                </c:pt>
                <c:pt idx="3" formatCode="0.0">
                  <c:v>33.333333333333329</c:v>
                </c:pt>
                <c:pt idx="4">
                  <c:v>0</c:v>
                </c:pt>
                <c:pt idx="5">
                  <c:v>0</c:v>
                </c:pt>
                <c:pt idx="6" formatCode="0.0">
                  <c:v>36.363636363636367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">
                  <c:v>33.333333333333329</c:v>
                </c:pt>
                <c:pt idx="11">
                  <c:v>50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61-412D-907B-ABDF72D13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3407"/>
        <c:axId val="1635530239"/>
      </c:barChart>
      <c:catAx>
        <c:axId val="1125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35530239"/>
        <c:crosses val="autoZero"/>
        <c:auto val="1"/>
        <c:lblAlgn val="ctr"/>
        <c:lblOffset val="100"/>
        <c:noMultiLvlLbl val="0"/>
      </c:catAx>
      <c:valAx>
        <c:axId val="163553023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942519008958395E-2"/>
          <c:y val="6.8435757952962542E-2"/>
          <c:w val="0.95705748099104138"/>
          <c:h val="0.665137781595579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'Англ Сравнительный анализ'!$D$3</c:f>
              <c:strCache>
                <c:ptCount val="1"/>
                <c:pt idx="0">
                  <c:v>кол-во участников, не преодолевших минимальный порог в  основные сроки и в  "президентские дни"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'Англ Сравнительный анализ'!$A$5:$A$19</c:f>
              <c:strCache>
                <c:ptCount val="15"/>
                <c:pt idx="0">
                  <c:v>1 Артём ГО</c:v>
                </c:pt>
                <c:pt idx="1">
                  <c:v>4 Дальнереченск ГО</c:v>
                </c:pt>
                <c:pt idx="2">
                  <c:v>5 Владивосток ГО</c:v>
                </c:pt>
                <c:pt idx="3">
                  <c:v>7 Находка ГО</c:v>
                </c:pt>
                <c:pt idx="4">
                  <c:v>8 Партизанск ГО</c:v>
                </c:pt>
                <c:pt idx="5">
                  <c:v>9 Спасск-Дальний ГО</c:v>
                </c:pt>
                <c:pt idx="6">
                  <c:v>10 Уссурийск ГО</c:v>
                </c:pt>
                <c:pt idx="7">
                  <c:v>13 Кавалеровский МО</c:v>
                </c:pt>
                <c:pt idx="8">
                  <c:v>16 Кировский МР</c:v>
                </c:pt>
                <c:pt idx="9">
                  <c:v>18 Лазовский МО</c:v>
                </c:pt>
                <c:pt idx="10">
                  <c:v>19 Большой камень ГО</c:v>
                </c:pt>
                <c:pt idx="11">
                  <c:v>28 Черниговский МО</c:v>
                </c:pt>
                <c:pt idx="12">
                  <c:v>29 Хорольский МО</c:v>
                </c:pt>
                <c:pt idx="13">
                  <c:v>31 Пограничный МО</c:v>
                </c:pt>
                <c:pt idx="14">
                  <c:v>34 Шкотовский МО</c:v>
                </c:pt>
              </c:strCache>
            </c:strRef>
          </c:cat>
          <c:val>
            <c:numRef>
              <c:f>'Англ Сравнительный анализ'!$D$5:$D$19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2-4B63-9C66-BC6A14371614}"/>
            </c:ext>
          </c:extLst>
        </c:ser>
        <c:ser>
          <c:idx val="1"/>
          <c:order val="1"/>
          <c:tx>
            <c:strRef>
              <c:f>'Англ Сравнительный анализ'!$H$3</c:f>
              <c:strCache>
                <c:ptCount val="1"/>
                <c:pt idx="0">
                  <c:v>кол-во участников, из не преодолевших минимальный порог в  основные сроки, но преодолевших минимальный порог в  "президентские дни"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'Англ Сравнительный анализ'!$A$5:$A$19</c:f>
              <c:strCache>
                <c:ptCount val="15"/>
                <c:pt idx="0">
                  <c:v>1 Артём ГО</c:v>
                </c:pt>
                <c:pt idx="1">
                  <c:v>4 Дальнереченск ГО</c:v>
                </c:pt>
                <c:pt idx="2">
                  <c:v>5 Владивосток ГО</c:v>
                </c:pt>
                <c:pt idx="3">
                  <c:v>7 Находка ГО</c:v>
                </c:pt>
                <c:pt idx="4">
                  <c:v>8 Партизанск ГО</c:v>
                </c:pt>
                <c:pt idx="5">
                  <c:v>9 Спасск-Дальний ГО</c:v>
                </c:pt>
                <c:pt idx="6">
                  <c:v>10 Уссурийск ГО</c:v>
                </c:pt>
                <c:pt idx="7">
                  <c:v>13 Кавалеровский МО</c:v>
                </c:pt>
                <c:pt idx="8">
                  <c:v>16 Кировский МР</c:v>
                </c:pt>
                <c:pt idx="9">
                  <c:v>18 Лазовский МО</c:v>
                </c:pt>
                <c:pt idx="10">
                  <c:v>19 Большой камень ГО</c:v>
                </c:pt>
                <c:pt idx="11">
                  <c:v>28 Черниговский МО</c:v>
                </c:pt>
                <c:pt idx="12">
                  <c:v>29 Хорольский МО</c:v>
                </c:pt>
                <c:pt idx="13">
                  <c:v>31 Пограничный МО</c:v>
                </c:pt>
                <c:pt idx="14">
                  <c:v>34 Шкотовский МО</c:v>
                </c:pt>
              </c:strCache>
            </c:strRef>
          </c:cat>
          <c:val>
            <c:numRef>
              <c:f>'Англ Сравнительный анализ'!$H$5:$H$19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2-4B63-9C66-BC6A14371614}"/>
            </c:ext>
          </c:extLst>
        </c:ser>
        <c:ser>
          <c:idx val="2"/>
          <c:order val="2"/>
          <c:tx>
            <c:strRef>
              <c:f>'Англ Сравнительный анализ'!$J$3</c:f>
              <c:strCache>
                <c:ptCount val="1"/>
                <c:pt idx="0">
                  <c:v>кол-во участников,  преодолевших минимальный порог в  основные сроки, но не преодолевших минимальный порог в  "президентские дни"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6F-40D2-8B77-A3118254CF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'Англ Сравнительный анализ'!$A$5:$A$19</c:f>
              <c:strCache>
                <c:ptCount val="15"/>
                <c:pt idx="0">
                  <c:v>1 Артём ГО</c:v>
                </c:pt>
                <c:pt idx="1">
                  <c:v>4 Дальнереченск ГО</c:v>
                </c:pt>
                <c:pt idx="2">
                  <c:v>5 Владивосток ГО</c:v>
                </c:pt>
                <c:pt idx="3">
                  <c:v>7 Находка ГО</c:v>
                </c:pt>
                <c:pt idx="4">
                  <c:v>8 Партизанск ГО</c:v>
                </c:pt>
                <c:pt idx="5">
                  <c:v>9 Спасск-Дальний ГО</c:v>
                </c:pt>
                <c:pt idx="6">
                  <c:v>10 Уссурийск ГО</c:v>
                </c:pt>
                <c:pt idx="7">
                  <c:v>13 Кавалеровский МО</c:v>
                </c:pt>
                <c:pt idx="8">
                  <c:v>16 Кировский МР</c:v>
                </c:pt>
                <c:pt idx="9">
                  <c:v>18 Лазовский МО</c:v>
                </c:pt>
                <c:pt idx="10">
                  <c:v>19 Большой камень ГО</c:v>
                </c:pt>
                <c:pt idx="11">
                  <c:v>28 Черниговский МО</c:v>
                </c:pt>
                <c:pt idx="12">
                  <c:v>29 Хорольский МО</c:v>
                </c:pt>
                <c:pt idx="13">
                  <c:v>31 Пограничный МО</c:v>
                </c:pt>
                <c:pt idx="14">
                  <c:v>34 Шкотовский МО</c:v>
                </c:pt>
              </c:strCache>
            </c:strRef>
          </c:cat>
          <c:val>
            <c:numRef>
              <c:f>'Англ Сравнительный анализ'!$J$5:$J$19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B2-4B63-9C66-BC6A14371614}"/>
            </c:ext>
          </c:extLst>
        </c:ser>
        <c:ser>
          <c:idx val="3"/>
          <c:order val="3"/>
          <c:tx>
            <c:strRef>
              <c:f>'Англ Сравнительный анализ'!$L$3</c:f>
              <c:strCache>
                <c:ptCount val="1"/>
                <c:pt idx="0">
                  <c:v>кол-во участников,  преодолевших минимальный порог в  основные сроки и в  "президентские дни"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'Англ Сравнительный анализ'!$A$5:$A$19</c:f>
              <c:strCache>
                <c:ptCount val="15"/>
                <c:pt idx="0">
                  <c:v>1 Артём ГО</c:v>
                </c:pt>
                <c:pt idx="1">
                  <c:v>4 Дальнереченск ГО</c:v>
                </c:pt>
                <c:pt idx="2">
                  <c:v>5 Владивосток ГО</c:v>
                </c:pt>
                <c:pt idx="3">
                  <c:v>7 Находка ГО</c:v>
                </c:pt>
                <c:pt idx="4">
                  <c:v>8 Партизанск ГО</c:v>
                </c:pt>
                <c:pt idx="5">
                  <c:v>9 Спасск-Дальний ГО</c:v>
                </c:pt>
                <c:pt idx="6">
                  <c:v>10 Уссурийск ГО</c:v>
                </c:pt>
                <c:pt idx="7">
                  <c:v>13 Кавалеровский МО</c:v>
                </c:pt>
                <c:pt idx="8">
                  <c:v>16 Кировский МР</c:v>
                </c:pt>
                <c:pt idx="9">
                  <c:v>18 Лазовский МО</c:v>
                </c:pt>
                <c:pt idx="10">
                  <c:v>19 Большой камень ГО</c:v>
                </c:pt>
                <c:pt idx="11">
                  <c:v>28 Черниговский МО</c:v>
                </c:pt>
                <c:pt idx="12">
                  <c:v>29 Хорольский МО</c:v>
                </c:pt>
                <c:pt idx="13">
                  <c:v>31 Пограничный МО</c:v>
                </c:pt>
                <c:pt idx="14">
                  <c:v>34 Шкотовский МО</c:v>
                </c:pt>
              </c:strCache>
            </c:strRef>
          </c:cat>
          <c:val>
            <c:numRef>
              <c:f>'Англ Сравнительный анализ'!$L$5:$L$19</c:f>
              <c:numCache>
                <c:formatCode>General</c:formatCode>
                <c:ptCount val="15"/>
                <c:pt idx="0">
                  <c:v>2</c:v>
                </c:pt>
                <c:pt idx="1">
                  <c:v>1</c:v>
                </c:pt>
                <c:pt idx="2">
                  <c:v>24</c:v>
                </c:pt>
                <c:pt idx="3">
                  <c:v>9</c:v>
                </c:pt>
                <c:pt idx="4">
                  <c:v>1</c:v>
                </c:pt>
                <c:pt idx="5">
                  <c:v>1</c:v>
                </c:pt>
                <c:pt idx="6">
                  <c:v>7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B2-4B63-9C66-BC6A14371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1007"/>
        <c:axId val="1960625007"/>
      </c:barChart>
      <c:catAx>
        <c:axId val="1125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0625007"/>
        <c:crosses val="autoZero"/>
        <c:auto val="1"/>
        <c:lblAlgn val="ctr"/>
        <c:lblOffset val="100"/>
        <c:noMultiLvlLbl val="0"/>
      </c:catAx>
      <c:valAx>
        <c:axId val="196062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'Кит Общие данные за 04.07'!$G$1</c:f>
              <c:strCache>
                <c:ptCount val="1"/>
                <c:pt idx="0">
                  <c:v>Доля не преодолевших минимальный порог, 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'Кит Общие данные за 04.07'!$B$3:$B$3</c:f>
              <c:strCache>
                <c:ptCount val="1"/>
                <c:pt idx="0">
                  <c:v>Большой Камень ГО</c:v>
                </c:pt>
              </c:strCache>
            </c:strRef>
          </c:cat>
          <c:val>
            <c:numRef>
              <c:f>'Кит Общие данные за 04.07'!$G$3:$G$3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46-444A-AC13-CCA8CC4B6473}"/>
            </c:ext>
          </c:extLst>
        </c:ser>
        <c:ser>
          <c:idx val="1"/>
          <c:order val="1"/>
          <c:tx>
            <c:strRef>
              <c:f>'Кит Общие данные за 04.07'!$I$1</c:f>
              <c:strCache>
                <c:ptCount val="1"/>
                <c:pt idx="0">
                  <c:v>Доля от порога до 60,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'Кит Общие данные за 04.07'!$B$3:$B$3</c:f>
              <c:strCache>
                <c:ptCount val="1"/>
                <c:pt idx="0">
                  <c:v>Большой Камень ГО</c:v>
                </c:pt>
              </c:strCache>
            </c:strRef>
          </c:cat>
          <c:val>
            <c:numRef>
              <c:f>'Кит Общие данные за 04.07'!$I$3:$I$3</c:f>
              <c:numCache>
                <c:formatCode>0.0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46-444A-AC13-CCA8CC4B6473}"/>
            </c:ext>
          </c:extLst>
        </c:ser>
        <c:ser>
          <c:idx val="2"/>
          <c:order val="2"/>
          <c:tx>
            <c:strRef>
              <c:f>'Кит Общие данные за 04.07'!$K$1</c:f>
              <c:strCache>
                <c:ptCount val="1"/>
                <c:pt idx="0">
                  <c:v>Доля от 61 до 80, %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'Кит Общие данные за 04.07'!$B$3:$B$3</c:f>
              <c:strCache>
                <c:ptCount val="1"/>
                <c:pt idx="0">
                  <c:v>Большой Камень ГО</c:v>
                </c:pt>
              </c:strCache>
            </c:strRef>
          </c:cat>
          <c:val>
            <c:numRef>
              <c:f>'Кит Общие данные за 04.07'!$K$3:$K$3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46-444A-AC13-CCA8CC4B6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3407"/>
        <c:axId val="1635530239"/>
      </c:barChart>
      <c:catAx>
        <c:axId val="1125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35530239"/>
        <c:crosses val="autoZero"/>
        <c:auto val="1"/>
        <c:lblAlgn val="ctr"/>
        <c:lblOffset val="100"/>
        <c:noMultiLvlLbl val="0"/>
      </c:catAx>
      <c:valAx>
        <c:axId val="163553023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942519008958395E-2"/>
          <c:y val="6.8435757952962542E-2"/>
          <c:w val="0.95705748099104138"/>
          <c:h val="0.665137781595579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'Кит Сравнительный анализ'!$D$3</c:f>
              <c:strCache>
                <c:ptCount val="1"/>
                <c:pt idx="0">
                  <c:v>кол-во участников, не преодолевших минимальный порог в  основные сроки и в  "президентские дни"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'Кит Сравнительный анализ'!$A$5:$A$5</c:f>
              <c:strCache>
                <c:ptCount val="1"/>
                <c:pt idx="0">
                  <c:v>19 Большой камень ГО</c:v>
                </c:pt>
              </c:strCache>
            </c:strRef>
          </c:cat>
          <c:val>
            <c:numRef>
              <c:f>'Кит Сравнительный анализ'!$D$5:$D$5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7-4C1F-B656-2A25843EE325}"/>
            </c:ext>
          </c:extLst>
        </c:ser>
        <c:ser>
          <c:idx val="1"/>
          <c:order val="1"/>
          <c:tx>
            <c:strRef>
              <c:f>'Кит Сравнительный анализ'!$H$3</c:f>
              <c:strCache>
                <c:ptCount val="1"/>
                <c:pt idx="0">
                  <c:v>кол-во участников, из не преодолевших минимальный порог в  основные сроки, но преодолевших минимальный порог в  "президентские дни"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'Кит Сравнительный анализ'!$A$5:$A$5</c:f>
              <c:strCache>
                <c:ptCount val="1"/>
                <c:pt idx="0">
                  <c:v>19 Большой камень ГО</c:v>
                </c:pt>
              </c:strCache>
            </c:strRef>
          </c:cat>
          <c:val>
            <c:numRef>
              <c:f>'Кит Сравнительный анализ'!$H$5:$H$5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C7-4C1F-B656-2A25843EE325}"/>
            </c:ext>
          </c:extLst>
        </c:ser>
        <c:ser>
          <c:idx val="2"/>
          <c:order val="2"/>
          <c:tx>
            <c:strRef>
              <c:f>'Кит Сравнительный анализ'!$J$3</c:f>
              <c:strCache>
                <c:ptCount val="1"/>
                <c:pt idx="0">
                  <c:v>кол-во участников,  преодолевших минимальный порог в  основные сроки, но не преодолевших минимальный порог в  "президентские дни"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'Кит Сравнительный анализ'!$A$5:$A$5</c:f>
              <c:strCache>
                <c:ptCount val="1"/>
                <c:pt idx="0">
                  <c:v>19 Большой камень ГО</c:v>
                </c:pt>
              </c:strCache>
            </c:strRef>
          </c:cat>
          <c:val>
            <c:numRef>
              <c:f>'Кит Сравнительный анализ'!$J$5:$J$5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C7-4C1F-B656-2A25843EE325}"/>
            </c:ext>
          </c:extLst>
        </c:ser>
        <c:ser>
          <c:idx val="3"/>
          <c:order val="3"/>
          <c:tx>
            <c:strRef>
              <c:f>'Кит Сравнительный анализ'!$L$3</c:f>
              <c:strCache>
                <c:ptCount val="1"/>
                <c:pt idx="0">
                  <c:v>кол-во участников,  преодолевших минимальный порог в  основные сроки и в  "президентские дни"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'Кит Сравнительный анализ'!$A$5:$A$5</c:f>
              <c:strCache>
                <c:ptCount val="1"/>
                <c:pt idx="0">
                  <c:v>19 Большой камень ГО</c:v>
                </c:pt>
              </c:strCache>
            </c:strRef>
          </c:cat>
          <c:val>
            <c:numRef>
              <c:f>'Кит Сравнительный анализ'!$L$5:$L$5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C7-4C1F-B656-2A25843EE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1007"/>
        <c:axId val="1960625007"/>
      </c:barChart>
      <c:catAx>
        <c:axId val="1125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0625007"/>
        <c:crosses val="autoZero"/>
        <c:auto val="1"/>
        <c:lblAlgn val="ctr"/>
        <c:lblOffset val="100"/>
        <c:noMultiLvlLbl val="0"/>
      </c:catAx>
      <c:valAx>
        <c:axId val="196062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136070</xdr:colOff>
      <xdr:row>2</xdr:row>
      <xdr:rowOff>2720</xdr:rowOff>
    </xdr:from>
    <xdr:to>
      <xdr:col>26</xdr:col>
      <xdr:colOff>571500</xdr:colOff>
      <xdr:row>23</xdr:row>
      <xdr:rowOff>166688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1C90AB8-8181-42C4-B3F0-A8058A255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52827</xdr:colOff>
      <xdr:row>2</xdr:row>
      <xdr:rowOff>1780454</xdr:rowOff>
    </xdr:from>
    <xdr:to>
      <xdr:col>35</xdr:col>
      <xdr:colOff>12004</xdr:colOff>
      <xdr:row>29</xdr:row>
      <xdr:rowOff>94449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C526B7-1DC1-4DF1-A4BF-278FDA99D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136070</xdr:colOff>
      <xdr:row>2</xdr:row>
      <xdr:rowOff>0</xdr:rowOff>
    </xdr:from>
    <xdr:to>
      <xdr:col>26</xdr:col>
      <xdr:colOff>571500</xdr:colOff>
      <xdr:row>9</xdr:row>
      <xdr:rowOff>166688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1009739-F164-4ABB-BFD2-26052A704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52827</xdr:colOff>
      <xdr:row>2</xdr:row>
      <xdr:rowOff>1780454</xdr:rowOff>
    </xdr:from>
    <xdr:to>
      <xdr:col>35</xdr:col>
      <xdr:colOff>12004</xdr:colOff>
      <xdr:row>15</xdr:row>
      <xdr:rowOff>94449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582F48E-922B-433E-B0BA-95F678006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4641-D412-4154-B686-5A95334AEE4A}">
  <dimension ref="A1:R17"/>
  <sheetViews>
    <sheetView tabSelected="1" zoomScaleNormal="100" workbookViewId="0">
      <pane ySplit="1" topLeftCell="A8" activePane="bottomLeft" state="frozen"/>
      <selection pane="bottomLeft" activeCell="J19" sqref="J19"/>
    </sheetView>
  </sheetViews>
  <sheetFormatPr defaultRowHeight="27" customHeight="1" x14ac:dyDescent="0.25"/>
  <cols>
    <col min="1" max="1" width="10.28515625" style="2" customWidth="1"/>
    <col min="2" max="2" width="36.7109375" style="1" customWidth="1"/>
    <col min="3" max="3" width="19.42578125" style="1" customWidth="1"/>
    <col min="4" max="4" width="18.7109375" style="1" customWidth="1"/>
    <col min="5" max="5" width="17.7109375" style="1" customWidth="1"/>
    <col min="6" max="6" width="20.42578125" style="1" customWidth="1"/>
    <col min="7" max="7" width="22.5703125" style="1" customWidth="1"/>
    <col min="8" max="16" width="15.5703125" style="1" customWidth="1"/>
    <col min="18" max="18" width="28.140625" customWidth="1"/>
  </cols>
  <sheetData>
    <row r="1" spans="1:18" ht="128.25" customHeight="1" x14ac:dyDescent="0.25">
      <c r="A1" s="7" t="s">
        <v>18</v>
      </c>
      <c r="B1" s="27" t="s">
        <v>0</v>
      </c>
      <c r="C1" s="27" t="s">
        <v>1</v>
      </c>
      <c r="D1" s="27" t="s">
        <v>26</v>
      </c>
      <c r="E1" s="27" t="s">
        <v>27</v>
      </c>
      <c r="F1" s="28" t="s">
        <v>12</v>
      </c>
      <c r="G1" s="28" t="s">
        <v>23</v>
      </c>
      <c r="H1" s="28" t="s">
        <v>21</v>
      </c>
      <c r="I1" s="28" t="s">
        <v>22</v>
      </c>
      <c r="J1" s="28" t="s">
        <v>11</v>
      </c>
      <c r="K1" s="28" t="s">
        <v>5</v>
      </c>
      <c r="L1" s="28" t="s">
        <v>10</v>
      </c>
      <c r="M1" s="28" t="s">
        <v>6</v>
      </c>
      <c r="N1" s="28" t="s">
        <v>7</v>
      </c>
      <c r="O1" s="28" t="s">
        <v>8</v>
      </c>
      <c r="P1" s="28" t="s">
        <v>9</v>
      </c>
      <c r="R1" s="4" t="s">
        <v>65</v>
      </c>
    </row>
    <row r="2" spans="1:18" ht="27" customHeight="1" x14ac:dyDescent="0.25">
      <c r="A2" s="29"/>
      <c r="B2" s="67" t="s">
        <v>2</v>
      </c>
      <c r="C2" s="68">
        <v>84</v>
      </c>
      <c r="D2" s="68">
        <v>80</v>
      </c>
      <c r="E2" s="69">
        <f>D2/C2*100</f>
        <v>95.238095238095227</v>
      </c>
      <c r="F2" s="70">
        <v>12</v>
      </c>
      <c r="G2" s="71">
        <f>F2/D2*100</f>
        <v>15</v>
      </c>
      <c r="H2" s="70">
        <v>46</v>
      </c>
      <c r="I2" s="72">
        <f>H2/D2*100</f>
        <v>57.499999999999993</v>
      </c>
      <c r="J2" s="70">
        <v>20</v>
      </c>
      <c r="K2" s="71">
        <f>J2/D2*100</f>
        <v>25</v>
      </c>
      <c r="L2" s="70">
        <v>2</v>
      </c>
      <c r="M2" s="72">
        <f>L2/D2*100</f>
        <v>2.5</v>
      </c>
      <c r="N2" s="70">
        <v>0</v>
      </c>
      <c r="O2" s="70">
        <v>0</v>
      </c>
      <c r="P2" s="70">
        <v>44</v>
      </c>
      <c r="Q2" s="3"/>
    </row>
    <row r="3" spans="1:18" ht="27" customHeight="1" x14ac:dyDescent="0.25">
      <c r="A3" s="56">
        <v>1</v>
      </c>
      <c r="B3" s="73" t="s">
        <v>13</v>
      </c>
      <c r="C3" s="56">
        <v>2</v>
      </c>
      <c r="D3" s="56">
        <v>2</v>
      </c>
      <c r="E3" s="74">
        <f>D3/C3*100</f>
        <v>100</v>
      </c>
      <c r="F3" s="75">
        <v>0</v>
      </c>
      <c r="G3" s="76">
        <f>F3/D3*100</f>
        <v>0</v>
      </c>
      <c r="H3" s="75">
        <v>2</v>
      </c>
      <c r="I3" s="77">
        <f>H3/D3*100</f>
        <v>100</v>
      </c>
      <c r="J3" s="75">
        <v>0</v>
      </c>
      <c r="K3" s="76">
        <f>J3/D3*100</f>
        <v>0</v>
      </c>
      <c r="L3" s="75">
        <v>0</v>
      </c>
      <c r="M3" s="77">
        <f>L3/D3*100</f>
        <v>0</v>
      </c>
      <c r="N3" s="75">
        <v>0</v>
      </c>
      <c r="O3" s="75">
        <v>0</v>
      </c>
      <c r="P3" s="76">
        <v>40</v>
      </c>
      <c r="Q3" s="3"/>
    </row>
    <row r="4" spans="1:18" ht="27" customHeight="1" x14ac:dyDescent="0.25">
      <c r="A4" s="56">
        <v>4</v>
      </c>
      <c r="B4" s="73" t="s">
        <v>68</v>
      </c>
      <c r="C4" s="56">
        <v>1</v>
      </c>
      <c r="D4" s="56">
        <v>1</v>
      </c>
      <c r="E4" s="74">
        <f t="shared" ref="E4:E17" si="0">D4/C4*100</f>
        <v>100</v>
      </c>
      <c r="F4" s="75">
        <v>0</v>
      </c>
      <c r="G4" s="76">
        <f t="shared" ref="G4:G17" si="1">F4/D4*100</f>
        <v>0</v>
      </c>
      <c r="H4" s="75">
        <v>0</v>
      </c>
      <c r="I4" s="76">
        <f t="shared" ref="I4:I17" si="2">H4/D4*100</f>
        <v>0</v>
      </c>
      <c r="J4" s="75">
        <v>1</v>
      </c>
      <c r="K4" s="76">
        <f t="shared" ref="K4:K17" si="3">J4/D4*100</f>
        <v>100</v>
      </c>
      <c r="L4" s="75">
        <v>0</v>
      </c>
      <c r="M4" s="76">
        <f t="shared" ref="M4:M17" si="4">L4/D4*100</f>
        <v>0</v>
      </c>
      <c r="N4" s="75">
        <v>0</v>
      </c>
      <c r="O4" s="75">
        <v>0</v>
      </c>
      <c r="P4" s="76">
        <v>66</v>
      </c>
      <c r="Q4" s="3"/>
    </row>
    <row r="5" spans="1:18" ht="27" customHeight="1" x14ac:dyDescent="0.25">
      <c r="A5" s="56">
        <v>5</v>
      </c>
      <c r="B5" s="73" t="s">
        <v>14</v>
      </c>
      <c r="C5" s="56">
        <v>42</v>
      </c>
      <c r="D5" s="56">
        <v>38</v>
      </c>
      <c r="E5" s="78">
        <f t="shared" si="0"/>
        <v>90.476190476190482</v>
      </c>
      <c r="F5" s="75">
        <v>5</v>
      </c>
      <c r="G5" s="77">
        <f t="shared" si="1"/>
        <v>13.157894736842104</v>
      </c>
      <c r="H5" s="75">
        <v>23</v>
      </c>
      <c r="I5" s="77">
        <f t="shared" si="2"/>
        <v>60.526315789473685</v>
      </c>
      <c r="J5" s="75">
        <v>9</v>
      </c>
      <c r="K5" s="77">
        <f t="shared" si="3"/>
        <v>23.684210526315788</v>
      </c>
      <c r="L5" s="75">
        <v>1</v>
      </c>
      <c r="M5" s="76">
        <f t="shared" si="4"/>
        <v>2.6315789473684208</v>
      </c>
      <c r="N5" s="75">
        <v>0</v>
      </c>
      <c r="O5" s="75">
        <v>0</v>
      </c>
      <c r="P5" s="76">
        <v>44</v>
      </c>
      <c r="Q5" s="3"/>
    </row>
    <row r="6" spans="1:18" ht="27" customHeight="1" x14ac:dyDescent="0.25">
      <c r="A6" s="56">
        <v>7</v>
      </c>
      <c r="B6" s="73" t="s">
        <v>15</v>
      </c>
      <c r="C6" s="56">
        <v>12</v>
      </c>
      <c r="D6" s="56">
        <v>12</v>
      </c>
      <c r="E6" s="74">
        <f t="shared" si="0"/>
        <v>100</v>
      </c>
      <c r="F6" s="75">
        <v>1</v>
      </c>
      <c r="G6" s="76">
        <f t="shared" si="1"/>
        <v>8.3333333333333321</v>
      </c>
      <c r="H6" s="75">
        <v>7</v>
      </c>
      <c r="I6" s="77">
        <f t="shared" si="2"/>
        <v>58.333333333333336</v>
      </c>
      <c r="J6" s="75">
        <v>4</v>
      </c>
      <c r="K6" s="77">
        <f t="shared" si="3"/>
        <v>33.333333333333329</v>
      </c>
      <c r="L6" s="75">
        <v>0</v>
      </c>
      <c r="M6" s="77">
        <f t="shared" si="4"/>
        <v>0</v>
      </c>
      <c r="N6" s="75">
        <v>0</v>
      </c>
      <c r="O6" s="75">
        <v>0</v>
      </c>
      <c r="P6" s="76">
        <v>43</v>
      </c>
      <c r="Q6" s="3"/>
    </row>
    <row r="7" spans="1:18" ht="27" customHeight="1" x14ac:dyDescent="0.25">
      <c r="A7" s="56">
        <v>8</v>
      </c>
      <c r="B7" s="73" t="s">
        <v>69</v>
      </c>
      <c r="C7" s="56">
        <v>2</v>
      </c>
      <c r="D7" s="56">
        <v>2</v>
      </c>
      <c r="E7" s="74">
        <f t="shared" si="0"/>
        <v>100</v>
      </c>
      <c r="F7" s="75">
        <v>1</v>
      </c>
      <c r="G7" s="76">
        <f t="shared" si="1"/>
        <v>50</v>
      </c>
      <c r="H7" s="75">
        <v>1</v>
      </c>
      <c r="I7" s="77">
        <f t="shared" si="2"/>
        <v>50</v>
      </c>
      <c r="J7" s="75">
        <v>0</v>
      </c>
      <c r="K7" s="76">
        <f t="shared" si="3"/>
        <v>0</v>
      </c>
      <c r="L7" s="75">
        <v>0</v>
      </c>
      <c r="M7" s="76">
        <f t="shared" si="4"/>
        <v>0</v>
      </c>
      <c r="N7" s="75">
        <v>0</v>
      </c>
      <c r="O7" s="75">
        <v>0</v>
      </c>
      <c r="P7" s="75">
        <v>39</v>
      </c>
      <c r="Q7" s="3"/>
    </row>
    <row r="8" spans="1:18" ht="27" customHeight="1" x14ac:dyDescent="0.25">
      <c r="A8" s="56">
        <v>9</v>
      </c>
      <c r="B8" s="73" t="s">
        <v>70</v>
      </c>
      <c r="C8" s="56">
        <v>2</v>
      </c>
      <c r="D8" s="56">
        <v>2</v>
      </c>
      <c r="E8" s="74">
        <f t="shared" si="0"/>
        <v>100</v>
      </c>
      <c r="F8" s="75">
        <v>1</v>
      </c>
      <c r="G8" s="76">
        <f t="shared" si="1"/>
        <v>50</v>
      </c>
      <c r="H8" s="75">
        <v>1</v>
      </c>
      <c r="I8" s="77">
        <f t="shared" si="2"/>
        <v>50</v>
      </c>
      <c r="J8" s="75">
        <v>0</v>
      </c>
      <c r="K8" s="76">
        <f t="shared" si="3"/>
        <v>0</v>
      </c>
      <c r="L8" s="75">
        <v>0</v>
      </c>
      <c r="M8" s="76">
        <f t="shared" si="4"/>
        <v>0</v>
      </c>
      <c r="N8" s="75">
        <v>0</v>
      </c>
      <c r="O8" s="75">
        <v>0</v>
      </c>
      <c r="P8" s="75">
        <v>37</v>
      </c>
      <c r="Q8" s="3"/>
    </row>
    <row r="9" spans="1:18" ht="27" customHeight="1" x14ac:dyDescent="0.25">
      <c r="A9" s="56">
        <v>10</v>
      </c>
      <c r="B9" s="73" t="s">
        <v>32</v>
      </c>
      <c r="C9" s="56">
        <v>11</v>
      </c>
      <c r="D9" s="56">
        <v>11</v>
      </c>
      <c r="E9" s="74">
        <f t="shared" si="0"/>
        <v>100</v>
      </c>
      <c r="F9" s="75">
        <v>3</v>
      </c>
      <c r="G9" s="77">
        <f t="shared" si="1"/>
        <v>27.27272727272727</v>
      </c>
      <c r="H9" s="75">
        <v>4</v>
      </c>
      <c r="I9" s="76">
        <f t="shared" si="2"/>
        <v>36.363636363636367</v>
      </c>
      <c r="J9" s="75">
        <v>4</v>
      </c>
      <c r="K9" s="77">
        <f t="shared" si="3"/>
        <v>36.363636363636367</v>
      </c>
      <c r="L9" s="75">
        <v>0</v>
      </c>
      <c r="M9" s="77">
        <f t="shared" si="4"/>
        <v>0</v>
      </c>
      <c r="N9" s="75">
        <v>0</v>
      </c>
      <c r="O9" s="75">
        <v>0</v>
      </c>
      <c r="P9" s="76">
        <v>44</v>
      </c>
      <c r="Q9" s="3"/>
    </row>
    <row r="10" spans="1:18" ht="27" customHeight="1" x14ac:dyDescent="0.25">
      <c r="A10" s="56">
        <v>13</v>
      </c>
      <c r="B10" s="73" t="s">
        <v>19</v>
      </c>
      <c r="C10" s="56">
        <v>1</v>
      </c>
      <c r="D10" s="56">
        <v>1</v>
      </c>
      <c r="E10" s="74">
        <f t="shared" si="0"/>
        <v>100</v>
      </c>
      <c r="F10" s="75">
        <v>0</v>
      </c>
      <c r="G10" s="76">
        <f t="shared" si="1"/>
        <v>0</v>
      </c>
      <c r="H10" s="75">
        <v>1</v>
      </c>
      <c r="I10" s="77">
        <f t="shared" si="2"/>
        <v>100</v>
      </c>
      <c r="J10" s="75">
        <v>0</v>
      </c>
      <c r="K10" s="76">
        <f t="shared" si="3"/>
        <v>0</v>
      </c>
      <c r="L10" s="75">
        <v>0</v>
      </c>
      <c r="M10" s="76">
        <f t="shared" si="4"/>
        <v>0</v>
      </c>
      <c r="N10" s="75">
        <v>0</v>
      </c>
      <c r="O10" s="75">
        <v>0</v>
      </c>
      <c r="P10" s="76">
        <v>24</v>
      </c>
      <c r="Q10" s="3"/>
    </row>
    <row r="11" spans="1:18" ht="27" customHeight="1" x14ac:dyDescent="0.25">
      <c r="A11" s="56">
        <v>16</v>
      </c>
      <c r="B11" s="73" t="s">
        <v>71</v>
      </c>
      <c r="C11" s="56">
        <v>1</v>
      </c>
      <c r="D11" s="56">
        <v>1</v>
      </c>
      <c r="E11" s="74">
        <f t="shared" si="0"/>
        <v>100</v>
      </c>
      <c r="F11" s="75">
        <v>0</v>
      </c>
      <c r="G11" s="76">
        <f t="shared" si="1"/>
        <v>0</v>
      </c>
      <c r="H11" s="75">
        <v>1</v>
      </c>
      <c r="I11" s="76">
        <f t="shared" si="2"/>
        <v>100</v>
      </c>
      <c r="J11" s="75">
        <v>0</v>
      </c>
      <c r="K11" s="76">
        <f t="shared" si="3"/>
        <v>0</v>
      </c>
      <c r="L11" s="75">
        <v>0</v>
      </c>
      <c r="M11" s="76">
        <f t="shared" si="4"/>
        <v>0</v>
      </c>
      <c r="N11" s="75">
        <v>0</v>
      </c>
      <c r="O11" s="75">
        <v>0</v>
      </c>
      <c r="P11" s="76">
        <v>60</v>
      </c>
      <c r="Q11" s="3"/>
    </row>
    <row r="12" spans="1:18" ht="27" customHeight="1" x14ac:dyDescent="0.25">
      <c r="A12" s="56">
        <v>18</v>
      </c>
      <c r="B12" s="73" t="s">
        <v>72</v>
      </c>
      <c r="C12" s="56">
        <v>1</v>
      </c>
      <c r="D12" s="56">
        <v>1</v>
      </c>
      <c r="E12" s="74">
        <f t="shared" si="0"/>
        <v>100</v>
      </c>
      <c r="F12" s="75">
        <v>0</v>
      </c>
      <c r="G12" s="76">
        <f t="shared" si="1"/>
        <v>0</v>
      </c>
      <c r="H12" s="75">
        <v>1</v>
      </c>
      <c r="I12" s="76">
        <f t="shared" si="2"/>
        <v>100</v>
      </c>
      <c r="J12" s="75">
        <v>0</v>
      </c>
      <c r="K12" s="76">
        <f t="shared" si="3"/>
        <v>0</v>
      </c>
      <c r="L12" s="75">
        <v>0</v>
      </c>
      <c r="M12" s="76">
        <f t="shared" si="4"/>
        <v>0</v>
      </c>
      <c r="N12" s="75">
        <v>0</v>
      </c>
      <c r="O12" s="75">
        <v>0</v>
      </c>
      <c r="P12" s="76">
        <v>53</v>
      </c>
      <c r="Q12" s="3"/>
    </row>
    <row r="13" spans="1:18" ht="27" customHeight="1" x14ac:dyDescent="0.25">
      <c r="A13" s="56">
        <v>19</v>
      </c>
      <c r="B13" s="73" t="s">
        <v>73</v>
      </c>
      <c r="C13" s="56">
        <v>3</v>
      </c>
      <c r="D13" s="56">
        <v>3</v>
      </c>
      <c r="E13" s="74">
        <f t="shared" si="0"/>
        <v>100</v>
      </c>
      <c r="F13" s="75">
        <v>0</v>
      </c>
      <c r="G13" s="76">
        <f t="shared" si="1"/>
        <v>0</v>
      </c>
      <c r="H13" s="75">
        <v>1</v>
      </c>
      <c r="I13" s="76">
        <f t="shared" si="2"/>
        <v>33.333333333333329</v>
      </c>
      <c r="J13" s="75">
        <v>1</v>
      </c>
      <c r="K13" s="77">
        <f t="shared" si="3"/>
        <v>33.333333333333329</v>
      </c>
      <c r="L13" s="75">
        <v>1</v>
      </c>
      <c r="M13" s="76">
        <f t="shared" si="4"/>
        <v>33.333333333333329</v>
      </c>
      <c r="N13" s="75">
        <v>0</v>
      </c>
      <c r="O13" s="75">
        <v>0</v>
      </c>
      <c r="P13" s="76">
        <v>43</v>
      </c>
      <c r="Q13" s="3"/>
    </row>
    <row r="14" spans="1:18" ht="27" customHeight="1" x14ac:dyDescent="0.25">
      <c r="A14" s="56">
        <v>28</v>
      </c>
      <c r="B14" s="73" t="s">
        <v>74</v>
      </c>
      <c r="C14" s="56">
        <v>2</v>
      </c>
      <c r="D14" s="56">
        <v>2</v>
      </c>
      <c r="E14" s="74">
        <f t="shared" si="0"/>
        <v>100</v>
      </c>
      <c r="F14" s="75">
        <v>0</v>
      </c>
      <c r="G14" s="76">
        <f t="shared" si="1"/>
        <v>0</v>
      </c>
      <c r="H14" s="75">
        <v>1</v>
      </c>
      <c r="I14" s="77">
        <f t="shared" si="2"/>
        <v>50</v>
      </c>
      <c r="J14" s="75">
        <v>1</v>
      </c>
      <c r="K14" s="76">
        <f t="shared" si="3"/>
        <v>50</v>
      </c>
      <c r="L14" s="75">
        <v>0</v>
      </c>
      <c r="M14" s="76">
        <f t="shared" si="4"/>
        <v>0</v>
      </c>
      <c r="N14" s="75">
        <v>0</v>
      </c>
      <c r="O14" s="75">
        <v>0</v>
      </c>
      <c r="P14" s="76">
        <v>46</v>
      </c>
      <c r="Q14" s="3"/>
    </row>
    <row r="15" spans="1:18" ht="27" customHeight="1" x14ac:dyDescent="0.25">
      <c r="A15" s="56">
        <v>29</v>
      </c>
      <c r="B15" s="73" t="s">
        <v>16</v>
      </c>
      <c r="C15" s="56">
        <v>1</v>
      </c>
      <c r="D15" s="56">
        <v>1</v>
      </c>
      <c r="E15" s="74">
        <f t="shared" si="0"/>
        <v>100</v>
      </c>
      <c r="F15" s="75">
        <v>0</v>
      </c>
      <c r="G15" s="76">
        <f t="shared" si="1"/>
        <v>0</v>
      </c>
      <c r="H15" s="75">
        <v>1</v>
      </c>
      <c r="I15" s="76">
        <f t="shared" si="2"/>
        <v>100</v>
      </c>
      <c r="J15" s="75">
        <v>0</v>
      </c>
      <c r="K15" s="76">
        <f t="shared" si="3"/>
        <v>0</v>
      </c>
      <c r="L15" s="75">
        <v>0</v>
      </c>
      <c r="M15" s="76">
        <f t="shared" si="4"/>
        <v>0</v>
      </c>
      <c r="N15" s="75">
        <v>0</v>
      </c>
      <c r="O15" s="75">
        <v>0</v>
      </c>
      <c r="P15" s="76">
        <v>30</v>
      </c>
      <c r="Q15" s="3"/>
    </row>
    <row r="16" spans="1:18" ht="27" customHeight="1" x14ac:dyDescent="0.25">
      <c r="A16" s="56">
        <v>31</v>
      </c>
      <c r="B16" s="73" t="s">
        <v>75</v>
      </c>
      <c r="C16" s="56">
        <v>1</v>
      </c>
      <c r="D16" s="56">
        <v>1</v>
      </c>
      <c r="E16" s="74">
        <f t="shared" si="0"/>
        <v>100</v>
      </c>
      <c r="F16" s="75">
        <v>1</v>
      </c>
      <c r="G16" s="76">
        <f t="shared" si="1"/>
        <v>100</v>
      </c>
      <c r="H16" s="75">
        <v>0</v>
      </c>
      <c r="I16" s="76">
        <f t="shared" si="2"/>
        <v>0</v>
      </c>
      <c r="J16" s="75">
        <v>0</v>
      </c>
      <c r="K16" s="76">
        <f t="shared" si="3"/>
        <v>0</v>
      </c>
      <c r="L16" s="75">
        <v>0</v>
      </c>
      <c r="M16" s="76">
        <f t="shared" si="4"/>
        <v>0</v>
      </c>
      <c r="N16" s="75">
        <v>0</v>
      </c>
      <c r="O16" s="75">
        <v>0</v>
      </c>
      <c r="P16" s="76">
        <v>15</v>
      </c>
      <c r="Q16" s="3"/>
    </row>
    <row r="17" spans="1:17" ht="27" customHeight="1" x14ac:dyDescent="0.25">
      <c r="A17" s="75">
        <v>34</v>
      </c>
      <c r="B17" s="79" t="s">
        <v>17</v>
      </c>
      <c r="C17" s="75">
        <v>2</v>
      </c>
      <c r="D17" s="75">
        <v>2</v>
      </c>
      <c r="E17" s="74">
        <f t="shared" si="0"/>
        <v>100</v>
      </c>
      <c r="F17" s="75">
        <v>0</v>
      </c>
      <c r="G17" s="76">
        <f t="shared" si="1"/>
        <v>0</v>
      </c>
      <c r="H17" s="75">
        <v>2</v>
      </c>
      <c r="I17" s="76">
        <f t="shared" si="2"/>
        <v>100</v>
      </c>
      <c r="J17" s="75">
        <v>0</v>
      </c>
      <c r="K17" s="76">
        <f t="shared" si="3"/>
        <v>0</v>
      </c>
      <c r="L17" s="75">
        <v>0</v>
      </c>
      <c r="M17" s="76">
        <f t="shared" si="4"/>
        <v>0</v>
      </c>
      <c r="N17" s="75">
        <v>0</v>
      </c>
      <c r="O17" s="75">
        <v>0</v>
      </c>
      <c r="P17" s="75">
        <v>39</v>
      </c>
      <c r="Q17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B03C4-6753-45A2-AEDE-36360A39B48B}">
  <dimension ref="A1:AX25"/>
  <sheetViews>
    <sheetView zoomScale="85" zoomScaleNormal="85" workbookViewId="0">
      <selection activeCell="Q26" sqref="Q26"/>
    </sheetView>
  </sheetViews>
  <sheetFormatPr defaultColWidth="11.5703125" defaultRowHeight="15" x14ac:dyDescent="0.25"/>
  <cols>
    <col min="1" max="1" width="34.140625" customWidth="1"/>
    <col min="2" max="15" width="5" customWidth="1"/>
    <col min="16" max="16" width="5.42578125" customWidth="1"/>
    <col min="17" max="50" width="5" customWidth="1"/>
  </cols>
  <sheetData>
    <row r="1" spans="1:50" ht="18.75" x14ac:dyDescent="0.3">
      <c r="A1" s="37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37"/>
      <c r="W1" s="38" t="s">
        <v>65</v>
      </c>
    </row>
    <row r="2" spans="1:50" ht="18.75" x14ac:dyDescent="0.3">
      <c r="A2" s="42"/>
      <c r="B2" s="96" t="s">
        <v>53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43"/>
    </row>
    <row r="3" spans="1:50" ht="18.75" x14ac:dyDescent="0.25">
      <c r="A3" s="7" t="s">
        <v>66</v>
      </c>
      <c r="B3" s="7">
        <v>10</v>
      </c>
      <c r="C3" s="7">
        <v>11</v>
      </c>
      <c r="D3" s="7">
        <v>14</v>
      </c>
      <c r="E3" s="7">
        <v>15</v>
      </c>
      <c r="F3" s="7">
        <v>16</v>
      </c>
      <c r="G3" s="7">
        <v>18</v>
      </c>
      <c r="H3" s="7">
        <v>19</v>
      </c>
      <c r="I3" s="7">
        <v>21</v>
      </c>
      <c r="J3" s="7">
        <v>22</v>
      </c>
      <c r="K3" s="7">
        <v>24</v>
      </c>
      <c r="L3" s="7">
        <v>25</v>
      </c>
      <c r="M3" s="7">
        <v>26</v>
      </c>
      <c r="N3" s="7">
        <v>27</v>
      </c>
      <c r="O3" s="7">
        <v>28</v>
      </c>
      <c r="P3" s="7">
        <v>30</v>
      </c>
      <c r="Q3" s="7">
        <v>32</v>
      </c>
      <c r="R3" s="7">
        <v>37</v>
      </c>
      <c r="S3" s="7">
        <v>38</v>
      </c>
      <c r="T3" s="7">
        <v>39</v>
      </c>
      <c r="U3" s="7">
        <v>40</v>
      </c>
      <c r="V3" s="7">
        <v>42</v>
      </c>
      <c r="W3" s="7">
        <v>43</v>
      </c>
      <c r="X3" s="7">
        <v>44</v>
      </c>
      <c r="Y3" s="7">
        <v>45</v>
      </c>
      <c r="Z3" s="7">
        <v>46</v>
      </c>
      <c r="AA3" s="7">
        <v>48</v>
      </c>
      <c r="AB3" s="7">
        <v>49</v>
      </c>
      <c r="AC3" s="7">
        <v>50</v>
      </c>
      <c r="AD3" s="7">
        <v>51</v>
      </c>
      <c r="AE3" s="7">
        <v>53</v>
      </c>
      <c r="AF3" s="7">
        <v>55</v>
      </c>
      <c r="AG3" s="7">
        <v>56</v>
      </c>
      <c r="AH3" s="7">
        <v>57</v>
      </c>
      <c r="AI3" s="7">
        <v>60</v>
      </c>
      <c r="AJ3" s="7">
        <v>63</v>
      </c>
      <c r="AK3" s="7">
        <v>64</v>
      </c>
      <c r="AL3" s="7">
        <v>66</v>
      </c>
      <c r="AM3" s="7">
        <v>67</v>
      </c>
      <c r="AN3" s="7">
        <v>68</v>
      </c>
      <c r="AO3" s="7">
        <v>69</v>
      </c>
      <c r="AP3" s="7">
        <v>70</v>
      </c>
      <c r="AQ3" s="7">
        <v>71</v>
      </c>
      <c r="AR3" s="7">
        <v>74</v>
      </c>
      <c r="AS3" s="7">
        <v>76</v>
      </c>
      <c r="AT3" s="7">
        <v>77</v>
      </c>
      <c r="AU3" s="7">
        <v>81</v>
      </c>
      <c r="AV3" s="7">
        <v>86</v>
      </c>
      <c r="AW3" s="7" t="s">
        <v>67</v>
      </c>
      <c r="AX3" s="7" t="s">
        <v>25</v>
      </c>
    </row>
    <row r="4" spans="1:50" ht="18.75" x14ac:dyDescent="0.25">
      <c r="A4" s="59" t="s">
        <v>54</v>
      </c>
      <c r="B4" s="61"/>
      <c r="C4" s="61"/>
      <c r="D4" s="61"/>
      <c r="E4" s="61"/>
      <c r="F4" s="61"/>
      <c r="G4" s="61"/>
      <c r="H4" s="61"/>
      <c r="I4" s="61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>
        <v>1</v>
      </c>
      <c r="AC4" s="66"/>
      <c r="AD4" s="66"/>
      <c r="AE4" s="66"/>
      <c r="AF4" s="66">
        <v>1</v>
      </c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44">
        <v>2</v>
      </c>
    </row>
    <row r="5" spans="1:50" ht="18.75" x14ac:dyDescent="0.25">
      <c r="A5" s="59" t="s">
        <v>34</v>
      </c>
      <c r="B5" s="61"/>
      <c r="C5" s="61"/>
      <c r="D5" s="61"/>
      <c r="E5" s="61"/>
      <c r="F5" s="61"/>
      <c r="G5" s="61"/>
      <c r="H5" s="61"/>
      <c r="I5" s="61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>
        <v>1</v>
      </c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44">
        <v>1</v>
      </c>
    </row>
    <row r="6" spans="1:50" ht="18.75" x14ac:dyDescent="0.25">
      <c r="A6" s="59" t="s">
        <v>3</v>
      </c>
      <c r="B6" s="61">
        <v>1</v>
      </c>
      <c r="C6" s="61"/>
      <c r="D6" s="61">
        <v>2</v>
      </c>
      <c r="E6" s="61"/>
      <c r="F6" s="61">
        <v>1</v>
      </c>
      <c r="G6" s="61"/>
      <c r="H6" s="61">
        <v>1</v>
      </c>
      <c r="I6" s="61"/>
      <c r="J6" s="66">
        <v>1</v>
      </c>
      <c r="K6" s="66"/>
      <c r="L6" s="66"/>
      <c r="M6" s="66"/>
      <c r="N6" s="66">
        <v>1</v>
      </c>
      <c r="O6" s="66">
        <v>2</v>
      </c>
      <c r="P6" s="66">
        <v>4</v>
      </c>
      <c r="Q6" s="66">
        <v>1</v>
      </c>
      <c r="R6" s="66">
        <v>1</v>
      </c>
      <c r="S6" s="66">
        <v>2</v>
      </c>
      <c r="T6" s="66">
        <v>1</v>
      </c>
      <c r="U6" s="66">
        <v>3</v>
      </c>
      <c r="V6" s="66"/>
      <c r="W6" s="66">
        <v>1</v>
      </c>
      <c r="X6" s="66"/>
      <c r="Y6" s="66">
        <v>1</v>
      </c>
      <c r="Z6" s="66"/>
      <c r="AA6" s="66"/>
      <c r="AB6" s="66">
        <v>1</v>
      </c>
      <c r="AC6" s="66"/>
      <c r="AD6" s="66"/>
      <c r="AE6" s="66"/>
      <c r="AF6" s="66">
        <v>1</v>
      </c>
      <c r="AG6" s="66"/>
      <c r="AH6" s="66">
        <v>1</v>
      </c>
      <c r="AI6" s="66">
        <v>2</v>
      </c>
      <c r="AJ6" s="66"/>
      <c r="AK6" s="66">
        <v>1</v>
      </c>
      <c r="AL6" s="66"/>
      <c r="AM6" s="66">
        <v>1</v>
      </c>
      <c r="AN6" s="66">
        <v>1</v>
      </c>
      <c r="AO6" s="66">
        <v>2</v>
      </c>
      <c r="AP6" s="66">
        <v>1</v>
      </c>
      <c r="AQ6" s="66">
        <v>1</v>
      </c>
      <c r="AR6" s="66"/>
      <c r="AS6" s="66"/>
      <c r="AT6" s="66">
        <v>2</v>
      </c>
      <c r="AU6" s="66"/>
      <c r="AV6" s="66">
        <v>1</v>
      </c>
      <c r="AW6" s="66"/>
      <c r="AX6" s="44">
        <v>38</v>
      </c>
    </row>
    <row r="7" spans="1:50" ht="18.75" x14ac:dyDescent="0.25">
      <c r="A7" s="59" t="s">
        <v>4</v>
      </c>
      <c r="B7" s="61"/>
      <c r="C7" s="61">
        <v>1</v>
      </c>
      <c r="D7" s="61"/>
      <c r="E7" s="61"/>
      <c r="F7" s="61"/>
      <c r="G7" s="61"/>
      <c r="H7" s="61"/>
      <c r="I7" s="61"/>
      <c r="J7" s="66"/>
      <c r="K7" s="66"/>
      <c r="L7" s="66"/>
      <c r="M7" s="66">
        <v>1</v>
      </c>
      <c r="N7" s="66"/>
      <c r="O7" s="66"/>
      <c r="P7" s="66"/>
      <c r="Q7" s="66">
        <v>1</v>
      </c>
      <c r="R7" s="66">
        <v>1</v>
      </c>
      <c r="S7" s="66"/>
      <c r="T7" s="66"/>
      <c r="U7" s="66"/>
      <c r="V7" s="66">
        <v>1</v>
      </c>
      <c r="W7" s="66"/>
      <c r="X7" s="66"/>
      <c r="Y7" s="66"/>
      <c r="Z7" s="66"/>
      <c r="AA7" s="66"/>
      <c r="AB7" s="66"/>
      <c r="AC7" s="66">
        <v>1</v>
      </c>
      <c r="AD7" s="66">
        <v>1</v>
      </c>
      <c r="AE7" s="66"/>
      <c r="AF7" s="66"/>
      <c r="AG7" s="66">
        <v>1</v>
      </c>
      <c r="AH7" s="66"/>
      <c r="AI7" s="66"/>
      <c r="AJ7" s="66">
        <v>1</v>
      </c>
      <c r="AK7" s="66">
        <v>1</v>
      </c>
      <c r="AL7" s="66"/>
      <c r="AM7" s="66"/>
      <c r="AN7" s="66"/>
      <c r="AO7" s="66">
        <v>1</v>
      </c>
      <c r="AP7" s="66"/>
      <c r="AQ7" s="66"/>
      <c r="AR7" s="66">
        <v>1</v>
      </c>
      <c r="AS7" s="66"/>
      <c r="AT7" s="66"/>
      <c r="AU7" s="66"/>
      <c r="AV7" s="66"/>
      <c r="AW7" s="66"/>
      <c r="AX7" s="44">
        <v>12</v>
      </c>
    </row>
    <row r="8" spans="1:50" ht="18.75" x14ac:dyDescent="0.25">
      <c r="A8" s="59" t="s">
        <v>60</v>
      </c>
      <c r="B8" s="61"/>
      <c r="C8" s="61"/>
      <c r="D8" s="61"/>
      <c r="E8" s="61"/>
      <c r="F8" s="61"/>
      <c r="G8" s="61">
        <v>1</v>
      </c>
      <c r="H8" s="61"/>
      <c r="I8" s="61"/>
      <c r="J8" s="66"/>
      <c r="K8" s="66"/>
      <c r="L8" s="66"/>
      <c r="M8" s="66"/>
      <c r="N8" s="66"/>
      <c r="O8" s="66">
        <v>1</v>
      </c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44">
        <v>2</v>
      </c>
    </row>
    <row r="9" spans="1:50" ht="18.75" x14ac:dyDescent="0.25">
      <c r="A9" s="59" t="s">
        <v>35</v>
      </c>
      <c r="B9" s="61"/>
      <c r="C9" s="61"/>
      <c r="D9" s="61"/>
      <c r="E9" s="61"/>
      <c r="F9" s="61"/>
      <c r="G9" s="61"/>
      <c r="H9" s="61"/>
      <c r="I9" s="61">
        <v>1</v>
      </c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>
        <v>1</v>
      </c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44">
        <v>2</v>
      </c>
    </row>
    <row r="10" spans="1:50" ht="18.75" x14ac:dyDescent="0.25">
      <c r="A10" s="59" t="s">
        <v>33</v>
      </c>
      <c r="B10" s="61"/>
      <c r="C10" s="61"/>
      <c r="D10" s="61"/>
      <c r="E10" s="61"/>
      <c r="F10" s="61">
        <v>1</v>
      </c>
      <c r="G10" s="61">
        <v>1</v>
      </c>
      <c r="H10" s="61"/>
      <c r="I10" s="61">
        <v>1</v>
      </c>
      <c r="J10" s="66"/>
      <c r="K10" s="66">
        <v>1</v>
      </c>
      <c r="L10" s="66"/>
      <c r="M10" s="66"/>
      <c r="N10" s="66"/>
      <c r="O10" s="66"/>
      <c r="P10" s="66"/>
      <c r="Q10" s="66"/>
      <c r="R10" s="66"/>
      <c r="S10" s="66"/>
      <c r="T10" s="66">
        <v>1</v>
      </c>
      <c r="U10" s="66"/>
      <c r="V10" s="66"/>
      <c r="W10" s="66"/>
      <c r="X10" s="66">
        <v>1</v>
      </c>
      <c r="Y10" s="66"/>
      <c r="Z10" s="66">
        <v>1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>
        <v>2</v>
      </c>
      <c r="AN10" s="66"/>
      <c r="AO10" s="66">
        <v>1</v>
      </c>
      <c r="AP10" s="66"/>
      <c r="AQ10" s="66"/>
      <c r="AR10" s="66"/>
      <c r="AS10" s="66">
        <v>1</v>
      </c>
      <c r="AT10" s="66"/>
      <c r="AU10" s="66"/>
      <c r="AV10" s="66"/>
      <c r="AW10" s="66"/>
      <c r="AX10" s="44">
        <v>11</v>
      </c>
    </row>
    <row r="11" spans="1:50" ht="18.75" x14ac:dyDescent="0.25">
      <c r="A11" s="59" t="s">
        <v>61</v>
      </c>
      <c r="B11" s="61"/>
      <c r="C11" s="61"/>
      <c r="D11" s="61"/>
      <c r="E11" s="61"/>
      <c r="F11" s="61"/>
      <c r="G11" s="61"/>
      <c r="H11" s="61"/>
      <c r="I11" s="61"/>
      <c r="J11" s="66"/>
      <c r="K11" s="66">
        <v>1</v>
      </c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44">
        <v>1</v>
      </c>
    </row>
    <row r="12" spans="1:50" ht="18.75" x14ac:dyDescent="0.25">
      <c r="A12" s="59" t="s">
        <v>55</v>
      </c>
      <c r="B12" s="61"/>
      <c r="C12" s="61"/>
      <c r="D12" s="61"/>
      <c r="E12" s="61"/>
      <c r="F12" s="61"/>
      <c r="G12" s="61"/>
      <c r="H12" s="61"/>
      <c r="I12" s="61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>
        <v>1</v>
      </c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44">
        <v>1</v>
      </c>
    </row>
    <row r="13" spans="1:50" ht="18.75" x14ac:dyDescent="0.25">
      <c r="A13" s="59" t="s">
        <v>62</v>
      </c>
      <c r="B13" s="61"/>
      <c r="C13" s="61"/>
      <c r="D13" s="61"/>
      <c r="E13" s="61"/>
      <c r="F13" s="61"/>
      <c r="G13" s="61"/>
      <c r="H13" s="61"/>
      <c r="I13" s="61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>
        <v>1</v>
      </c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44">
        <v>1</v>
      </c>
    </row>
    <row r="14" spans="1:50" ht="18.75" x14ac:dyDescent="0.25">
      <c r="A14" s="59" t="s">
        <v>56</v>
      </c>
      <c r="B14" s="61"/>
      <c r="C14" s="61"/>
      <c r="D14" s="61"/>
      <c r="E14" s="61"/>
      <c r="F14" s="61"/>
      <c r="G14" s="61"/>
      <c r="H14" s="61"/>
      <c r="I14" s="61"/>
      <c r="J14" s="66"/>
      <c r="K14" s="66"/>
      <c r="L14" s="66"/>
      <c r="M14" s="66"/>
      <c r="N14" s="66"/>
      <c r="O14" s="66">
        <v>1</v>
      </c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>
        <v>1</v>
      </c>
      <c r="AM14" s="66"/>
      <c r="AN14" s="66"/>
      <c r="AO14" s="66"/>
      <c r="AP14" s="66"/>
      <c r="AQ14" s="66"/>
      <c r="AR14" s="66"/>
      <c r="AS14" s="66"/>
      <c r="AT14" s="66"/>
      <c r="AU14" s="66">
        <v>1</v>
      </c>
      <c r="AV14" s="66"/>
      <c r="AW14" s="66"/>
      <c r="AX14" s="44">
        <v>3</v>
      </c>
    </row>
    <row r="15" spans="1:50" ht="18.75" x14ac:dyDescent="0.25">
      <c r="A15" s="59" t="s">
        <v>57</v>
      </c>
      <c r="B15" s="61"/>
      <c r="C15" s="61"/>
      <c r="D15" s="61"/>
      <c r="E15" s="61"/>
      <c r="F15" s="61"/>
      <c r="G15" s="61"/>
      <c r="H15" s="61"/>
      <c r="I15" s="61"/>
      <c r="J15" s="66"/>
      <c r="K15" s="66"/>
      <c r="L15" s="66">
        <v>1</v>
      </c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>
        <v>1</v>
      </c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44">
        <v>2</v>
      </c>
    </row>
    <row r="16" spans="1:50" ht="18.75" x14ac:dyDescent="0.25">
      <c r="A16" s="59" t="s">
        <v>63</v>
      </c>
      <c r="B16" s="61"/>
      <c r="C16" s="61"/>
      <c r="D16" s="61"/>
      <c r="E16" s="61"/>
      <c r="F16" s="61"/>
      <c r="G16" s="61"/>
      <c r="H16" s="61"/>
      <c r="I16" s="61"/>
      <c r="J16" s="66"/>
      <c r="K16" s="66"/>
      <c r="L16" s="66"/>
      <c r="M16" s="66"/>
      <c r="N16" s="66"/>
      <c r="O16" s="66"/>
      <c r="P16" s="66">
        <v>1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44">
        <v>1</v>
      </c>
    </row>
    <row r="17" spans="1:50" ht="18.75" x14ac:dyDescent="0.25">
      <c r="A17" s="59" t="s">
        <v>58</v>
      </c>
      <c r="B17" s="61"/>
      <c r="C17" s="61"/>
      <c r="D17" s="61"/>
      <c r="E17" s="61">
        <v>1</v>
      </c>
      <c r="F17" s="61"/>
      <c r="G17" s="61"/>
      <c r="H17" s="61"/>
      <c r="I17" s="61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44">
        <v>1</v>
      </c>
    </row>
    <row r="18" spans="1:50" ht="18.75" x14ac:dyDescent="0.25">
      <c r="A18" s="59" t="s">
        <v>64</v>
      </c>
      <c r="B18" s="61"/>
      <c r="C18" s="61"/>
      <c r="D18" s="61"/>
      <c r="E18" s="61"/>
      <c r="F18" s="61"/>
      <c r="G18" s="61"/>
      <c r="H18" s="61"/>
      <c r="I18" s="61"/>
      <c r="J18" s="66"/>
      <c r="K18" s="66"/>
      <c r="L18" s="66"/>
      <c r="M18" s="66">
        <v>1</v>
      </c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>
        <v>1</v>
      </c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44">
        <v>2</v>
      </c>
    </row>
    <row r="19" spans="1:50" ht="18.75" x14ac:dyDescent="0.25">
      <c r="A19" s="7" t="s">
        <v>25</v>
      </c>
      <c r="B19" s="44">
        <v>1</v>
      </c>
      <c r="C19" s="44">
        <v>1</v>
      </c>
      <c r="D19" s="44">
        <v>2</v>
      </c>
      <c r="E19" s="44">
        <v>1</v>
      </c>
      <c r="F19" s="44">
        <v>2</v>
      </c>
      <c r="G19" s="44">
        <v>2</v>
      </c>
      <c r="H19" s="44">
        <v>1</v>
      </c>
      <c r="I19" s="44">
        <v>2</v>
      </c>
      <c r="J19" s="44">
        <v>1</v>
      </c>
      <c r="K19" s="44">
        <v>2</v>
      </c>
      <c r="L19" s="44">
        <v>1</v>
      </c>
      <c r="M19" s="44">
        <v>2</v>
      </c>
      <c r="N19" s="44">
        <v>1</v>
      </c>
      <c r="O19" s="44">
        <v>4</v>
      </c>
      <c r="P19" s="44">
        <v>5</v>
      </c>
      <c r="Q19" s="44">
        <v>2</v>
      </c>
      <c r="R19" s="44">
        <v>2</v>
      </c>
      <c r="S19" s="44">
        <v>2</v>
      </c>
      <c r="T19" s="44">
        <v>2</v>
      </c>
      <c r="U19" s="44">
        <v>3</v>
      </c>
      <c r="V19" s="44">
        <v>1</v>
      </c>
      <c r="W19" s="44">
        <v>1</v>
      </c>
      <c r="X19" s="44">
        <v>1</v>
      </c>
      <c r="Y19" s="44">
        <v>2</v>
      </c>
      <c r="Z19" s="44">
        <v>1</v>
      </c>
      <c r="AA19" s="44">
        <v>1</v>
      </c>
      <c r="AB19" s="44">
        <v>2</v>
      </c>
      <c r="AC19" s="44">
        <v>1</v>
      </c>
      <c r="AD19" s="44">
        <v>1</v>
      </c>
      <c r="AE19" s="44">
        <v>1</v>
      </c>
      <c r="AF19" s="44">
        <v>2</v>
      </c>
      <c r="AG19" s="44">
        <v>1</v>
      </c>
      <c r="AH19" s="44">
        <v>1</v>
      </c>
      <c r="AI19" s="44">
        <v>3</v>
      </c>
      <c r="AJ19" s="44">
        <v>1</v>
      </c>
      <c r="AK19" s="44">
        <v>2</v>
      </c>
      <c r="AL19" s="44">
        <v>2</v>
      </c>
      <c r="AM19" s="44">
        <v>4</v>
      </c>
      <c r="AN19" s="44">
        <v>1</v>
      </c>
      <c r="AO19" s="44">
        <v>4</v>
      </c>
      <c r="AP19" s="44">
        <v>1</v>
      </c>
      <c r="AQ19" s="44">
        <v>1</v>
      </c>
      <c r="AR19" s="44">
        <v>1</v>
      </c>
      <c r="AS19" s="44">
        <v>1</v>
      </c>
      <c r="AT19" s="44">
        <v>2</v>
      </c>
      <c r="AU19" s="44">
        <v>1</v>
      </c>
      <c r="AV19" s="44">
        <v>1</v>
      </c>
      <c r="AW19" s="44"/>
      <c r="AX19" s="44">
        <v>80</v>
      </c>
    </row>
    <row r="20" spans="1:50" ht="18.75" x14ac:dyDescent="0.25">
      <c r="A20" s="65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</row>
    <row r="21" spans="1:50" ht="18.75" x14ac:dyDescent="0.25">
      <c r="A21" s="65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</row>
    <row r="22" spans="1:50" ht="18.75" x14ac:dyDescent="0.25">
      <c r="A22" s="65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</row>
    <row r="23" spans="1:50" ht="18.75" x14ac:dyDescent="0.25">
      <c r="A23" s="65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</row>
    <row r="24" spans="1:50" ht="18.75" x14ac:dyDescent="0.25">
      <c r="A24" s="65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</row>
    <row r="25" spans="1:50" ht="18.75" x14ac:dyDescent="0.25">
      <c r="A25" s="65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</row>
  </sheetData>
  <mergeCells count="2">
    <mergeCell ref="B1:T1"/>
    <mergeCell ref="B2:AQ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7CB2-6B32-4585-9D0C-FC7B83EDB31A}">
  <dimension ref="A1:Q57"/>
  <sheetViews>
    <sheetView zoomScale="70" zoomScaleNormal="70" workbookViewId="0">
      <selection activeCell="L22" sqref="L22"/>
    </sheetView>
  </sheetViews>
  <sheetFormatPr defaultRowHeight="21.75" customHeight="1" x14ac:dyDescent="0.25"/>
  <cols>
    <col min="1" max="1" width="48.28515625" customWidth="1"/>
    <col min="2" max="2" width="17" customWidth="1"/>
    <col min="3" max="10" width="28.28515625" style="6" customWidth="1"/>
    <col min="11" max="11" width="28.28515625" customWidth="1"/>
    <col min="12" max="12" width="28.28515625" style="13" customWidth="1"/>
    <col min="13" max="15" width="28.28515625" customWidth="1"/>
  </cols>
  <sheetData>
    <row r="1" spans="1:17" ht="51.75" customHeight="1" x14ac:dyDescent="0.25">
      <c r="B1" s="98" t="s">
        <v>80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7" ht="21.75" customHeight="1" x14ac:dyDescent="0.3">
      <c r="A2" s="12"/>
      <c r="B2" s="12"/>
      <c r="C2" s="23"/>
      <c r="D2" s="100" t="s">
        <v>28</v>
      </c>
      <c r="E2" s="100"/>
      <c r="F2" s="100"/>
      <c r="G2" s="100"/>
      <c r="H2" s="100" t="s">
        <v>29</v>
      </c>
      <c r="I2" s="101"/>
      <c r="J2" s="100" t="s">
        <v>30</v>
      </c>
      <c r="K2" s="100"/>
      <c r="L2" s="97" t="s">
        <v>31</v>
      </c>
      <c r="M2" s="97"/>
      <c r="N2" s="97"/>
      <c r="O2" s="97"/>
    </row>
    <row r="3" spans="1:17" ht="198" customHeight="1" x14ac:dyDescent="0.25">
      <c r="A3" s="55" t="s">
        <v>0</v>
      </c>
      <c r="B3" s="56" t="s">
        <v>26</v>
      </c>
      <c r="C3" s="54" t="s">
        <v>81</v>
      </c>
      <c r="D3" s="9" t="s">
        <v>40</v>
      </c>
      <c r="E3" s="10" t="s">
        <v>41</v>
      </c>
      <c r="F3" s="10" t="s">
        <v>42</v>
      </c>
      <c r="G3" s="11" t="s">
        <v>43</v>
      </c>
      <c r="H3" s="9" t="s">
        <v>44</v>
      </c>
      <c r="I3" s="15" t="s">
        <v>45</v>
      </c>
      <c r="J3" s="9" t="s">
        <v>46</v>
      </c>
      <c r="K3" s="11" t="s">
        <v>47</v>
      </c>
      <c r="L3" s="14" t="s">
        <v>48</v>
      </c>
      <c r="M3" s="10" t="s">
        <v>49</v>
      </c>
      <c r="N3" s="10" t="s">
        <v>50</v>
      </c>
      <c r="O3" s="93" t="s">
        <v>51</v>
      </c>
    </row>
    <row r="4" spans="1:17" s="5" customFormat="1" ht="21.75" customHeight="1" x14ac:dyDescent="0.25">
      <c r="A4" s="30" t="s">
        <v>2</v>
      </c>
      <c r="B4" s="31">
        <f t="shared" ref="B4:O4" si="0">SUM(B5:B19)</f>
        <v>80</v>
      </c>
      <c r="C4" s="91">
        <f t="shared" si="0"/>
        <v>27</v>
      </c>
      <c r="D4" s="89">
        <f t="shared" si="0"/>
        <v>11</v>
      </c>
      <c r="E4" s="31">
        <f t="shared" si="0"/>
        <v>1</v>
      </c>
      <c r="F4" s="31">
        <f t="shared" si="0"/>
        <v>6</v>
      </c>
      <c r="G4" s="87">
        <f t="shared" si="0"/>
        <v>4</v>
      </c>
      <c r="H4" s="90">
        <f t="shared" si="0"/>
        <v>16</v>
      </c>
      <c r="I4" s="91">
        <f t="shared" si="0"/>
        <v>15</v>
      </c>
      <c r="J4" s="89">
        <f t="shared" si="0"/>
        <v>1</v>
      </c>
      <c r="K4" s="87">
        <f t="shared" si="0"/>
        <v>1</v>
      </c>
      <c r="L4" s="90">
        <f t="shared" si="0"/>
        <v>52</v>
      </c>
      <c r="M4" s="31">
        <f t="shared" si="0"/>
        <v>4</v>
      </c>
      <c r="N4" s="31">
        <f t="shared" si="0"/>
        <v>35</v>
      </c>
      <c r="O4" s="92">
        <f t="shared" si="0"/>
        <v>13</v>
      </c>
      <c r="P4" s="88"/>
    </row>
    <row r="5" spans="1:17" ht="21.75" customHeight="1" x14ac:dyDescent="0.25">
      <c r="A5" s="59" t="s">
        <v>54</v>
      </c>
      <c r="B5" s="44">
        <v>2</v>
      </c>
      <c r="C5" s="53">
        <v>0</v>
      </c>
      <c r="D5" s="16">
        <v>0</v>
      </c>
      <c r="E5" s="17"/>
      <c r="F5" s="18">
        <v>0</v>
      </c>
      <c r="G5" s="19">
        <v>0</v>
      </c>
      <c r="H5" s="16">
        <v>0</v>
      </c>
      <c r="I5" s="20">
        <v>0</v>
      </c>
      <c r="J5" s="16">
        <v>0</v>
      </c>
      <c r="K5" s="19">
        <v>0</v>
      </c>
      <c r="L5" s="21">
        <v>2</v>
      </c>
      <c r="M5" s="18">
        <v>0</v>
      </c>
      <c r="N5" s="18">
        <v>1</v>
      </c>
      <c r="O5" s="19">
        <v>1</v>
      </c>
      <c r="P5">
        <f t="shared" ref="P5:P19" si="1">L5+J5+H5+D5</f>
        <v>2</v>
      </c>
      <c r="Q5" t="b">
        <f t="shared" ref="Q5:Q19" si="2">P5=B5</f>
        <v>1</v>
      </c>
    </row>
    <row r="6" spans="1:17" ht="21.75" customHeight="1" x14ac:dyDescent="0.25">
      <c r="A6" s="59" t="s">
        <v>34</v>
      </c>
      <c r="B6" s="44">
        <v>1</v>
      </c>
      <c r="C6" s="50">
        <v>0</v>
      </c>
      <c r="D6" s="22">
        <v>0</v>
      </c>
      <c r="E6" s="23">
        <v>0</v>
      </c>
      <c r="F6" s="7">
        <v>0</v>
      </c>
      <c r="G6" s="24">
        <v>0</v>
      </c>
      <c r="H6" s="22">
        <v>0</v>
      </c>
      <c r="I6" s="25">
        <v>0</v>
      </c>
      <c r="J6" s="22">
        <v>0</v>
      </c>
      <c r="K6" s="24">
        <v>0</v>
      </c>
      <c r="L6" s="26">
        <v>1</v>
      </c>
      <c r="M6" s="7">
        <v>0</v>
      </c>
      <c r="N6" s="7">
        <v>1</v>
      </c>
      <c r="O6" s="24">
        <v>0</v>
      </c>
      <c r="P6">
        <f t="shared" si="1"/>
        <v>1</v>
      </c>
      <c r="Q6" t="b">
        <f t="shared" si="2"/>
        <v>1</v>
      </c>
    </row>
    <row r="7" spans="1:17" ht="21.75" customHeight="1" x14ac:dyDescent="0.25">
      <c r="A7" s="59" t="s">
        <v>3</v>
      </c>
      <c r="B7" s="44">
        <v>38</v>
      </c>
      <c r="C7" s="50">
        <v>13</v>
      </c>
      <c r="D7" s="22">
        <v>4</v>
      </c>
      <c r="E7" s="23">
        <v>0</v>
      </c>
      <c r="F7" s="7">
        <v>1</v>
      </c>
      <c r="G7" s="24">
        <v>3</v>
      </c>
      <c r="H7" s="22">
        <v>9</v>
      </c>
      <c r="I7" s="25">
        <v>9</v>
      </c>
      <c r="J7" s="22">
        <v>1</v>
      </c>
      <c r="K7" s="24">
        <v>1</v>
      </c>
      <c r="L7" s="26">
        <v>24</v>
      </c>
      <c r="M7" s="7">
        <v>2</v>
      </c>
      <c r="N7" s="7">
        <v>14</v>
      </c>
      <c r="O7" s="24">
        <v>8</v>
      </c>
      <c r="P7">
        <f t="shared" si="1"/>
        <v>38</v>
      </c>
      <c r="Q7" t="b">
        <f t="shared" si="2"/>
        <v>1</v>
      </c>
    </row>
    <row r="8" spans="1:17" ht="21.75" customHeight="1" x14ac:dyDescent="0.25">
      <c r="A8" s="59" t="s">
        <v>4</v>
      </c>
      <c r="B8" s="44">
        <v>12</v>
      </c>
      <c r="C8" s="50">
        <v>3</v>
      </c>
      <c r="D8" s="22">
        <v>1</v>
      </c>
      <c r="E8" s="23">
        <v>0</v>
      </c>
      <c r="F8" s="7">
        <v>0</v>
      </c>
      <c r="G8" s="24">
        <v>1</v>
      </c>
      <c r="H8" s="22">
        <v>2</v>
      </c>
      <c r="I8" s="25">
        <v>1</v>
      </c>
      <c r="J8" s="22">
        <v>0</v>
      </c>
      <c r="K8" s="24">
        <v>0</v>
      </c>
      <c r="L8" s="26">
        <v>9</v>
      </c>
      <c r="M8" s="7">
        <v>0</v>
      </c>
      <c r="N8" s="7">
        <v>7</v>
      </c>
      <c r="O8" s="24">
        <v>2</v>
      </c>
      <c r="P8">
        <f t="shared" si="1"/>
        <v>12</v>
      </c>
      <c r="Q8" t="b">
        <f t="shared" si="2"/>
        <v>1</v>
      </c>
    </row>
    <row r="9" spans="1:17" ht="21.75" customHeight="1" x14ac:dyDescent="0.25">
      <c r="A9" s="59" t="s">
        <v>60</v>
      </c>
      <c r="B9" s="44">
        <v>2</v>
      </c>
      <c r="C9" s="50">
        <v>1</v>
      </c>
      <c r="D9" s="22">
        <v>1</v>
      </c>
      <c r="E9" s="23">
        <v>0</v>
      </c>
      <c r="F9" s="7">
        <v>1</v>
      </c>
      <c r="G9" s="24">
        <v>0</v>
      </c>
      <c r="H9" s="22">
        <v>0</v>
      </c>
      <c r="I9" s="25">
        <v>0</v>
      </c>
      <c r="J9" s="22">
        <v>0</v>
      </c>
      <c r="K9" s="24">
        <v>0</v>
      </c>
      <c r="L9" s="26">
        <v>1</v>
      </c>
      <c r="M9" s="7">
        <v>0</v>
      </c>
      <c r="N9" s="39">
        <v>1</v>
      </c>
      <c r="O9" s="24">
        <v>0</v>
      </c>
      <c r="P9">
        <f t="shared" si="1"/>
        <v>2</v>
      </c>
      <c r="Q9" t="b">
        <f t="shared" si="2"/>
        <v>1</v>
      </c>
    </row>
    <row r="10" spans="1:17" ht="21.75" customHeight="1" x14ac:dyDescent="0.25">
      <c r="A10" s="59" t="s">
        <v>35</v>
      </c>
      <c r="B10" s="44">
        <v>2</v>
      </c>
      <c r="C10" s="50">
        <v>1</v>
      </c>
      <c r="D10" s="22">
        <v>1</v>
      </c>
      <c r="E10" s="23">
        <v>0</v>
      </c>
      <c r="F10" s="7">
        <v>1</v>
      </c>
      <c r="G10" s="24">
        <v>0</v>
      </c>
      <c r="H10" s="22">
        <v>0</v>
      </c>
      <c r="I10" s="25">
        <v>0</v>
      </c>
      <c r="J10" s="22">
        <v>0</v>
      </c>
      <c r="K10" s="24">
        <v>0</v>
      </c>
      <c r="L10" s="26">
        <v>1</v>
      </c>
      <c r="M10" s="7">
        <v>1</v>
      </c>
      <c r="N10" s="7">
        <v>0</v>
      </c>
      <c r="O10" s="24">
        <v>0</v>
      </c>
      <c r="P10">
        <f t="shared" si="1"/>
        <v>2</v>
      </c>
      <c r="Q10" t="b">
        <f t="shared" si="2"/>
        <v>1</v>
      </c>
    </row>
    <row r="11" spans="1:17" ht="21.75" customHeight="1" x14ac:dyDescent="0.25">
      <c r="A11" s="59" t="s">
        <v>33</v>
      </c>
      <c r="B11" s="44">
        <v>11</v>
      </c>
      <c r="C11" s="50">
        <v>4</v>
      </c>
      <c r="D11" s="22">
        <v>3</v>
      </c>
      <c r="E11" s="23">
        <v>1</v>
      </c>
      <c r="F11" s="7">
        <v>2</v>
      </c>
      <c r="G11" s="24">
        <v>0</v>
      </c>
      <c r="H11" s="22">
        <v>1</v>
      </c>
      <c r="I11" s="25">
        <v>1</v>
      </c>
      <c r="J11" s="22">
        <v>0</v>
      </c>
      <c r="K11" s="24">
        <v>0</v>
      </c>
      <c r="L11" s="26">
        <v>7</v>
      </c>
      <c r="M11" s="7">
        <v>0</v>
      </c>
      <c r="N11" s="7">
        <v>6</v>
      </c>
      <c r="O11" s="24">
        <v>1</v>
      </c>
      <c r="P11">
        <f t="shared" si="1"/>
        <v>11</v>
      </c>
      <c r="Q11" t="b">
        <f t="shared" si="2"/>
        <v>1</v>
      </c>
    </row>
    <row r="12" spans="1:17" ht="21.75" customHeight="1" x14ac:dyDescent="0.25">
      <c r="A12" s="59" t="s">
        <v>61</v>
      </c>
      <c r="B12" s="44">
        <v>1</v>
      </c>
      <c r="C12" s="50">
        <v>1</v>
      </c>
      <c r="D12" s="22">
        <v>0</v>
      </c>
      <c r="E12" s="23">
        <v>0</v>
      </c>
      <c r="F12" s="7">
        <v>0</v>
      </c>
      <c r="G12" s="24">
        <v>0</v>
      </c>
      <c r="H12" s="22">
        <v>1</v>
      </c>
      <c r="I12" s="25">
        <v>1</v>
      </c>
      <c r="J12" s="22">
        <v>0</v>
      </c>
      <c r="K12" s="24">
        <v>0</v>
      </c>
      <c r="L12" s="26">
        <v>0</v>
      </c>
      <c r="M12" s="7">
        <v>0</v>
      </c>
      <c r="N12" s="7">
        <v>0</v>
      </c>
      <c r="O12" s="24">
        <v>0</v>
      </c>
      <c r="P12">
        <f t="shared" si="1"/>
        <v>1</v>
      </c>
      <c r="Q12" t="b">
        <f t="shared" si="2"/>
        <v>1</v>
      </c>
    </row>
    <row r="13" spans="1:17" ht="21.75" customHeight="1" x14ac:dyDescent="0.25">
      <c r="A13" s="59" t="s">
        <v>55</v>
      </c>
      <c r="B13" s="44">
        <v>1</v>
      </c>
      <c r="C13" s="50">
        <v>0</v>
      </c>
      <c r="D13" s="22">
        <v>0</v>
      </c>
      <c r="E13" s="23">
        <v>0</v>
      </c>
      <c r="F13" s="7">
        <v>0</v>
      </c>
      <c r="G13" s="24">
        <v>0</v>
      </c>
      <c r="H13" s="22">
        <v>0</v>
      </c>
      <c r="I13" s="25">
        <v>0</v>
      </c>
      <c r="J13" s="22">
        <v>0</v>
      </c>
      <c r="K13" s="24">
        <v>0</v>
      </c>
      <c r="L13" s="26">
        <v>1</v>
      </c>
      <c r="M13" s="7">
        <v>0</v>
      </c>
      <c r="N13" s="7">
        <v>0</v>
      </c>
      <c r="O13" s="24">
        <v>1</v>
      </c>
      <c r="P13">
        <f t="shared" si="1"/>
        <v>1</v>
      </c>
      <c r="Q13" t="b">
        <f t="shared" si="2"/>
        <v>1</v>
      </c>
    </row>
    <row r="14" spans="1:17" ht="21.75" customHeight="1" x14ac:dyDescent="0.25">
      <c r="A14" s="59" t="s">
        <v>62</v>
      </c>
      <c r="B14" s="44">
        <v>1</v>
      </c>
      <c r="C14" s="50">
        <v>0</v>
      </c>
      <c r="D14" s="22">
        <v>0</v>
      </c>
      <c r="E14" s="23">
        <v>0</v>
      </c>
      <c r="F14" s="7">
        <v>0</v>
      </c>
      <c r="G14" s="24">
        <v>0</v>
      </c>
      <c r="H14" s="22">
        <v>0</v>
      </c>
      <c r="I14" s="25">
        <v>0</v>
      </c>
      <c r="J14" s="22">
        <v>0</v>
      </c>
      <c r="K14" s="24">
        <v>0</v>
      </c>
      <c r="L14" s="26">
        <v>1</v>
      </c>
      <c r="M14" s="7">
        <v>1</v>
      </c>
      <c r="N14" s="7">
        <v>0</v>
      </c>
      <c r="O14" s="24">
        <v>0</v>
      </c>
      <c r="P14">
        <f t="shared" si="1"/>
        <v>1</v>
      </c>
      <c r="Q14" t="b">
        <f t="shared" si="2"/>
        <v>1</v>
      </c>
    </row>
    <row r="15" spans="1:17" ht="21.75" customHeight="1" x14ac:dyDescent="0.25">
      <c r="A15" s="59" t="s">
        <v>56</v>
      </c>
      <c r="B15" s="44">
        <v>3</v>
      </c>
      <c r="C15" s="50">
        <v>0</v>
      </c>
      <c r="D15" s="22">
        <v>0</v>
      </c>
      <c r="E15" s="23">
        <v>0</v>
      </c>
      <c r="F15" s="7">
        <v>0</v>
      </c>
      <c r="G15" s="24">
        <v>0</v>
      </c>
      <c r="H15" s="22">
        <v>0</v>
      </c>
      <c r="I15" s="25">
        <v>0</v>
      </c>
      <c r="J15" s="22">
        <v>0</v>
      </c>
      <c r="K15" s="24">
        <v>0</v>
      </c>
      <c r="L15" s="26">
        <v>3</v>
      </c>
      <c r="M15" s="7">
        <v>0</v>
      </c>
      <c r="N15" s="7">
        <v>3</v>
      </c>
      <c r="O15" s="24">
        <v>0</v>
      </c>
      <c r="P15">
        <f t="shared" si="1"/>
        <v>3</v>
      </c>
      <c r="Q15" t="b">
        <f t="shared" si="2"/>
        <v>1</v>
      </c>
    </row>
    <row r="16" spans="1:17" ht="21.75" customHeight="1" x14ac:dyDescent="0.25">
      <c r="A16" s="59" t="s">
        <v>57</v>
      </c>
      <c r="B16" s="44">
        <v>2</v>
      </c>
      <c r="C16" s="50">
        <v>1</v>
      </c>
      <c r="D16" s="22">
        <v>0</v>
      </c>
      <c r="E16" s="23">
        <v>0</v>
      </c>
      <c r="F16" s="7">
        <v>0</v>
      </c>
      <c r="G16" s="24">
        <v>0</v>
      </c>
      <c r="H16" s="22">
        <v>1</v>
      </c>
      <c r="I16" s="25">
        <v>1</v>
      </c>
      <c r="J16" s="22">
        <v>0</v>
      </c>
      <c r="K16" s="24">
        <v>0</v>
      </c>
      <c r="L16" s="26">
        <v>1</v>
      </c>
      <c r="M16" s="7">
        <v>0</v>
      </c>
      <c r="N16" s="7">
        <v>1</v>
      </c>
      <c r="O16" s="24">
        <v>0</v>
      </c>
      <c r="P16">
        <f t="shared" si="1"/>
        <v>2</v>
      </c>
      <c r="Q16" t="b">
        <f t="shared" si="2"/>
        <v>1</v>
      </c>
    </row>
    <row r="17" spans="1:17" ht="21.75" customHeight="1" x14ac:dyDescent="0.25">
      <c r="A17" s="59" t="s">
        <v>63</v>
      </c>
      <c r="B17" s="44">
        <v>1</v>
      </c>
      <c r="C17" s="50">
        <v>1</v>
      </c>
      <c r="D17" s="22">
        <v>0</v>
      </c>
      <c r="E17" s="23">
        <v>0</v>
      </c>
      <c r="F17" s="7">
        <v>0</v>
      </c>
      <c r="G17" s="24">
        <v>0</v>
      </c>
      <c r="H17" s="22">
        <v>1</v>
      </c>
      <c r="I17" s="25">
        <v>1</v>
      </c>
      <c r="J17" s="22">
        <v>0</v>
      </c>
      <c r="K17" s="24">
        <v>0</v>
      </c>
      <c r="L17" s="26">
        <v>0</v>
      </c>
      <c r="M17" s="7">
        <v>0</v>
      </c>
      <c r="N17" s="7">
        <v>0</v>
      </c>
      <c r="O17" s="24">
        <v>0</v>
      </c>
      <c r="P17">
        <f t="shared" si="1"/>
        <v>1</v>
      </c>
      <c r="Q17" t="b">
        <f t="shared" si="2"/>
        <v>1</v>
      </c>
    </row>
    <row r="18" spans="1:17" ht="21.75" customHeight="1" x14ac:dyDescent="0.25">
      <c r="A18" s="59" t="s">
        <v>58</v>
      </c>
      <c r="B18" s="44">
        <v>1</v>
      </c>
      <c r="C18" s="50">
        <v>1</v>
      </c>
      <c r="D18" s="22">
        <v>1</v>
      </c>
      <c r="E18" s="23">
        <v>0</v>
      </c>
      <c r="F18" s="7">
        <v>1</v>
      </c>
      <c r="G18" s="24">
        <v>0</v>
      </c>
      <c r="H18" s="22">
        <v>0</v>
      </c>
      <c r="I18" s="25">
        <v>0</v>
      </c>
      <c r="J18" s="22">
        <v>0</v>
      </c>
      <c r="K18" s="24">
        <v>0</v>
      </c>
      <c r="L18" s="26">
        <v>0</v>
      </c>
      <c r="M18" s="7">
        <v>0</v>
      </c>
      <c r="N18" s="7">
        <v>0</v>
      </c>
      <c r="O18" s="24">
        <v>0</v>
      </c>
      <c r="P18">
        <f t="shared" si="1"/>
        <v>1</v>
      </c>
      <c r="Q18" t="b">
        <f t="shared" si="2"/>
        <v>1</v>
      </c>
    </row>
    <row r="19" spans="1:17" ht="21.75" customHeight="1" x14ac:dyDescent="0.25">
      <c r="A19" s="59" t="s">
        <v>64</v>
      </c>
      <c r="B19" s="44">
        <v>2</v>
      </c>
      <c r="C19" s="50">
        <v>1</v>
      </c>
      <c r="D19" s="22">
        <v>0</v>
      </c>
      <c r="E19" s="23">
        <v>0</v>
      </c>
      <c r="F19" s="7">
        <v>0</v>
      </c>
      <c r="G19" s="24">
        <v>0</v>
      </c>
      <c r="H19" s="22">
        <v>1</v>
      </c>
      <c r="I19" s="25">
        <v>1</v>
      </c>
      <c r="J19" s="22">
        <v>0</v>
      </c>
      <c r="K19" s="24">
        <v>0</v>
      </c>
      <c r="L19" s="26">
        <v>1</v>
      </c>
      <c r="M19" s="7">
        <v>0</v>
      </c>
      <c r="N19" s="7">
        <v>1</v>
      </c>
      <c r="O19" s="24">
        <v>0</v>
      </c>
      <c r="P19">
        <f t="shared" si="1"/>
        <v>2</v>
      </c>
      <c r="Q19" t="b">
        <f t="shared" si="2"/>
        <v>1</v>
      </c>
    </row>
    <row r="20" spans="1:17" s="45" customFormat="1" ht="21.75" customHeight="1" x14ac:dyDescent="0.3">
      <c r="A20" s="51"/>
      <c r="B20" s="52"/>
      <c r="C20" s="42"/>
      <c r="D20" s="42"/>
      <c r="E20" s="42"/>
      <c r="F20" s="42"/>
      <c r="G20" s="42"/>
      <c r="H20" s="42"/>
      <c r="I20" s="42"/>
      <c r="J20" s="42"/>
      <c r="K20" s="42"/>
      <c r="L20" s="47"/>
      <c r="M20" s="42"/>
      <c r="N20" s="42"/>
      <c r="O20" s="42"/>
    </row>
    <row r="21" spans="1:17" s="45" customFormat="1" ht="21.75" customHeight="1" x14ac:dyDescent="0.3">
      <c r="A21" s="51"/>
      <c r="B21" s="52"/>
      <c r="C21" s="42"/>
      <c r="D21" s="42"/>
      <c r="E21" s="42"/>
      <c r="F21" s="42"/>
      <c r="G21" s="42"/>
      <c r="H21" s="42"/>
      <c r="I21" s="42"/>
      <c r="J21" s="42"/>
      <c r="K21" s="42"/>
      <c r="L21" s="47"/>
      <c r="M21" s="42"/>
      <c r="N21" s="42"/>
      <c r="O21" s="42"/>
    </row>
    <row r="22" spans="1:17" ht="34.5" customHeight="1" x14ac:dyDescent="0.25">
      <c r="I22" s="99" t="s">
        <v>76</v>
      </c>
      <c r="J22" s="99"/>
      <c r="K22" s="102">
        <f>F4+I4+N4</f>
        <v>56</v>
      </c>
      <c r="N22" s="40"/>
      <c r="O22" s="40"/>
      <c r="P22" s="40"/>
      <c r="Q22" s="40"/>
    </row>
    <row r="23" spans="1:17" ht="36" customHeight="1" x14ac:dyDescent="0.35">
      <c r="A23" s="48" t="s">
        <v>28</v>
      </c>
      <c r="B23" s="46" t="s">
        <v>36</v>
      </c>
      <c r="C23" s="49"/>
      <c r="D23" s="49"/>
      <c r="I23" s="99" t="s">
        <v>77</v>
      </c>
      <c r="J23" s="99"/>
      <c r="K23" s="102">
        <f>G4+K4+O4</f>
        <v>18</v>
      </c>
    </row>
    <row r="24" spans="1:17" ht="42" customHeight="1" x14ac:dyDescent="0.35">
      <c r="A24" s="48" t="s">
        <v>29</v>
      </c>
      <c r="B24" s="46" t="s">
        <v>79</v>
      </c>
      <c r="C24" s="49"/>
      <c r="D24" s="49"/>
      <c r="I24" s="99" t="s">
        <v>78</v>
      </c>
      <c r="J24" s="99"/>
      <c r="K24" s="102">
        <f>E4+M4</f>
        <v>5</v>
      </c>
    </row>
    <row r="25" spans="1:17" ht="32.25" customHeight="1" x14ac:dyDescent="0.35">
      <c r="A25" s="48" t="s">
        <v>30</v>
      </c>
      <c r="B25" s="46" t="s">
        <v>38</v>
      </c>
      <c r="C25" s="49"/>
      <c r="D25" s="49"/>
    </row>
    <row r="26" spans="1:17" ht="21.75" customHeight="1" x14ac:dyDescent="0.35">
      <c r="A26" s="48" t="s">
        <v>31</v>
      </c>
      <c r="B26" s="46" t="s">
        <v>39</v>
      </c>
      <c r="C26" s="49"/>
      <c r="D26" s="49"/>
    </row>
    <row r="28" spans="1:17" ht="47.25" customHeight="1" x14ac:dyDescent="0.25">
      <c r="A28" s="8"/>
      <c r="B28" s="40"/>
      <c r="C28" s="41"/>
      <c r="D28" s="41"/>
      <c r="E28" s="41"/>
      <c r="F28" s="41"/>
      <c r="G28" s="41"/>
      <c r="H28" s="41"/>
      <c r="I28" s="41"/>
      <c r="J28" s="41"/>
    </row>
    <row r="30" spans="1:17" ht="21.75" customHeight="1" x14ac:dyDescent="0.25">
      <c r="F30" s="57"/>
    </row>
    <row r="31" spans="1:17" ht="21.75" customHeight="1" x14ac:dyDescent="0.25">
      <c r="F31" s="58"/>
    </row>
    <row r="32" spans="1:17" ht="21.75" customHeight="1" x14ac:dyDescent="0.25">
      <c r="F32" s="58"/>
    </row>
    <row r="33" spans="6:6" ht="21.75" customHeight="1" x14ac:dyDescent="0.25">
      <c r="F33" s="58"/>
    </row>
    <row r="34" spans="6:6" ht="21.75" customHeight="1" x14ac:dyDescent="0.25">
      <c r="F34" s="58"/>
    </row>
    <row r="35" spans="6:6" ht="21.75" customHeight="1" x14ac:dyDescent="0.25">
      <c r="F35" s="58"/>
    </row>
    <row r="36" spans="6:6" ht="21.75" customHeight="1" x14ac:dyDescent="0.25">
      <c r="F36" s="58"/>
    </row>
    <row r="37" spans="6:6" ht="21.75" customHeight="1" x14ac:dyDescent="0.25">
      <c r="F37" s="58"/>
    </row>
    <row r="38" spans="6:6" ht="21.75" customHeight="1" x14ac:dyDescent="0.25">
      <c r="F38" s="58"/>
    </row>
    <row r="39" spans="6:6" ht="21.75" customHeight="1" x14ac:dyDescent="0.25">
      <c r="F39" s="58"/>
    </row>
    <row r="40" spans="6:6" ht="21.75" customHeight="1" x14ac:dyDescent="0.25">
      <c r="F40" s="58"/>
    </row>
    <row r="41" spans="6:6" ht="21.75" customHeight="1" x14ac:dyDescent="0.25">
      <c r="F41" s="58"/>
    </row>
    <row r="42" spans="6:6" ht="21.75" customHeight="1" x14ac:dyDescent="0.25">
      <c r="F42" s="58"/>
    </row>
    <row r="43" spans="6:6" ht="21.75" customHeight="1" x14ac:dyDescent="0.25">
      <c r="F43" s="58"/>
    </row>
    <row r="44" spans="6:6" ht="21.75" customHeight="1" x14ac:dyDescent="0.25">
      <c r="F44" s="58"/>
    </row>
    <row r="45" spans="6:6" ht="21.75" customHeight="1" x14ac:dyDescent="0.25">
      <c r="F45" s="58"/>
    </row>
    <row r="46" spans="6:6" ht="21.75" customHeight="1" x14ac:dyDescent="0.25">
      <c r="F46" s="58"/>
    </row>
    <row r="47" spans="6:6" ht="21.75" customHeight="1" x14ac:dyDescent="0.25">
      <c r="F47" s="58"/>
    </row>
    <row r="48" spans="6:6" ht="21.75" customHeight="1" x14ac:dyDescent="0.25">
      <c r="F48" s="58"/>
    </row>
    <row r="49" spans="6:6" ht="21.75" customHeight="1" x14ac:dyDescent="0.25">
      <c r="F49" s="58"/>
    </row>
    <row r="50" spans="6:6" ht="21.75" customHeight="1" x14ac:dyDescent="0.25">
      <c r="F50" s="58"/>
    </row>
    <row r="51" spans="6:6" ht="21.75" customHeight="1" x14ac:dyDescent="0.25">
      <c r="F51" s="58"/>
    </row>
    <row r="52" spans="6:6" ht="21.75" customHeight="1" x14ac:dyDescent="0.25">
      <c r="F52" s="58"/>
    </row>
    <row r="53" spans="6:6" ht="21.75" customHeight="1" x14ac:dyDescent="0.25">
      <c r="F53" s="58"/>
    </row>
    <row r="54" spans="6:6" ht="21.75" customHeight="1" x14ac:dyDescent="0.25">
      <c r="F54" s="58"/>
    </row>
    <row r="55" spans="6:6" ht="21.75" customHeight="1" x14ac:dyDescent="0.25">
      <c r="F55" s="58"/>
    </row>
    <row r="56" spans="6:6" ht="21.75" customHeight="1" x14ac:dyDescent="0.25">
      <c r="F56" s="58"/>
    </row>
    <row r="57" spans="6:6" ht="21.75" customHeight="1" x14ac:dyDescent="0.25">
      <c r="F57" s="58"/>
    </row>
  </sheetData>
  <mergeCells count="8">
    <mergeCell ref="L2:O2"/>
    <mergeCell ref="B1:N1"/>
    <mergeCell ref="I22:J22"/>
    <mergeCell ref="I23:J23"/>
    <mergeCell ref="I24:J24"/>
    <mergeCell ref="D2:G2"/>
    <mergeCell ref="H2:I2"/>
    <mergeCell ref="J2:K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4D648-D852-4D3A-93FE-FEC0A3D28592}">
  <dimension ref="A1:R3"/>
  <sheetViews>
    <sheetView zoomScale="70" zoomScaleNormal="70" workbookViewId="0">
      <pane ySplit="1" topLeftCell="A2" activePane="bottomLeft" state="frozen"/>
      <selection pane="bottomLeft" activeCell="C8" sqref="C8"/>
    </sheetView>
  </sheetViews>
  <sheetFormatPr defaultRowHeight="27" customHeight="1" x14ac:dyDescent="0.25"/>
  <cols>
    <col min="1" max="1" width="10.28515625" style="2" customWidth="1"/>
    <col min="2" max="2" width="36.7109375" style="1" customWidth="1"/>
    <col min="3" max="3" width="19.42578125" style="1" customWidth="1"/>
    <col min="4" max="4" width="18.7109375" style="1" customWidth="1"/>
    <col min="5" max="5" width="17.7109375" style="1" customWidth="1"/>
    <col min="6" max="6" width="20.42578125" style="1" customWidth="1"/>
    <col min="7" max="7" width="22.5703125" style="1" customWidth="1"/>
    <col min="8" max="16" width="15.5703125" style="1" customWidth="1"/>
    <col min="17" max="17" width="9.140625" style="60"/>
    <col min="18" max="18" width="28.140625" style="60" customWidth="1"/>
    <col min="19" max="16384" width="9.140625" style="60"/>
  </cols>
  <sheetData>
    <row r="1" spans="1:18" ht="128.25" customHeight="1" x14ac:dyDescent="0.25">
      <c r="A1" s="7" t="s">
        <v>18</v>
      </c>
      <c r="B1" s="27" t="s">
        <v>0</v>
      </c>
      <c r="C1" s="27" t="s">
        <v>1</v>
      </c>
      <c r="D1" s="27" t="s">
        <v>26</v>
      </c>
      <c r="E1" s="27" t="s">
        <v>27</v>
      </c>
      <c r="F1" s="28" t="s">
        <v>12</v>
      </c>
      <c r="G1" s="28" t="s">
        <v>23</v>
      </c>
      <c r="H1" s="28" t="s">
        <v>21</v>
      </c>
      <c r="I1" s="28" t="s">
        <v>22</v>
      </c>
      <c r="J1" s="28" t="s">
        <v>11</v>
      </c>
      <c r="K1" s="28" t="s">
        <v>5</v>
      </c>
      <c r="L1" s="28" t="s">
        <v>10</v>
      </c>
      <c r="M1" s="28" t="s">
        <v>6</v>
      </c>
      <c r="N1" s="28" t="s">
        <v>7</v>
      </c>
      <c r="O1" s="28" t="s">
        <v>8</v>
      </c>
      <c r="P1" s="28" t="s">
        <v>9</v>
      </c>
      <c r="R1" s="4" t="s">
        <v>24</v>
      </c>
    </row>
    <row r="2" spans="1:18" ht="27" customHeight="1" x14ac:dyDescent="0.25">
      <c r="A2" s="29"/>
      <c r="B2" s="30" t="s">
        <v>2</v>
      </c>
      <c r="C2" s="81">
        <v>1</v>
      </c>
      <c r="D2" s="81">
        <v>1</v>
      </c>
      <c r="E2" s="32">
        <v>100</v>
      </c>
      <c r="F2" s="29">
        <v>0</v>
      </c>
      <c r="G2" s="82">
        <v>0</v>
      </c>
      <c r="H2" s="29">
        <v>1</v>
      </c>
      <c r="I2" s="82">
        <v>100</v>
      </c>
      <c r="J2" s="29">
        <v>0</v>
      </c>
      <c r="K2" s="82">
        <v>0</v>
      </c>
      <c r="L2" s="29">
        <v>0</v>
      </c>
      <c r="M2" s="29">
        <v>0</v>
      </c>
      <c r="N2" s="29">
        <v>0</v>
      </c>
      <c r="O2" s="29">
        <v>0</v>
      </c>
      <c r="P2" s="83">
        <v>0</v>
      </c>
      <c r="Q2" s="3"/>
    </row>
    <row r="3" spans="1:18" ht="27" customHeight="1" x14ac:dyDescent="0.3">
      <c r="A3" s="27">
        <v>19</v>
      </c>
      <c r="B3" s="33" t="s">
        <v>20</v>
      </c>
      <c r="C3" s="27">
        <v>1</v>
      </c>
      <c r="D3" s="27">
        <v>1</v>
      </c>
      <c r="E3" s="34">
        <v>100</v>
      </c>
      <c r="F3" s="7">
        <v>0</v>
      </c>
      <c r="G3" s="36">
        <v>0</v>
      </c>
      <c r="H3" s="7">
        <v>1</v>
      </c>
      <c r="I3" s="36">
        <v>100</v>
      </c>
      <c r="J3" s="7">
        <v>0</v>
      </c>
      <c r="K3" s="36">
        <v>0</v>
      </c>
      <c r="L3" s="7">
        <v>0</v>
      </c>
      <c r="M3" s="7">
        <v>0</v>
      </c>
      <c r="N3" s="7">
        <v>0</v>
      </c>
      <c r="O3" s="7">
        <v>0</v>
      </c>
      <c r="P3" s="35">
        <v>0</v>
      </c>
      <c r="Q3" s="3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E79E0-C9CF-483F-AA13-166A5FE08B0E}">
  <dimension ref="A1:X11"/>
  <sheetViews>
    <sheetView zoomScale="70" zoomScaleNormal="70" workbookViewId="0">
      <selection activeCell="D14" sqref="D14"/>
    </sheetView>
  </sheetViews>
  <sheetFormatPr defaultColWidth="11.5703125" defaultRowHeight="15" x14ac:dyDescent="0.25"/>
  <cols>
    <col min="1" max="1" width="47.85546875" style="60" customWidth="1"/>
    <col min="2" max="16384" width="11.5703125" style="60"/>
  </cols>
  <sheetData>
    <row r="1" spans="1:24" ht="18.75" x14ac:dyDescent="0.3">
      <c r="A1" s="37"/>
      <c r="B1" s="62"/>
      <c r="C1" s="38" t="s">
        <v>52</v>
      </c>
    </row>
    <row r="2" spans="1:24" ht="18.75" x14ac:dyDescent="0.3">
      <c r="A2" s="63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43"/>
    </row>
    <row r="3" spans="1:24" ht="18.75" x14ac:dyDescent="0.25">
      <c r="A3" s="7" t="s">
        <v>59</v>
      </c>
      <c r="B3" s="35">
        <v>27</v>
      </c>
      <c r="C3" s="64"/>
      <c r="D3" s="64"/>
      <c r="E3" s="64"/>
      <c r="F3" s="64"/>
      <c r="G3" s="64"/>
      <c r="H3" s="64"/>
      <c r="I3" s="64"/>
      <c r="J3" s="37"/>
    </row>
    <row r="4" spans="1:24" ht="18.75" x14ac:dyDescent="0.25">
      <c r="A4" s="59" t="s">
        <v>56</v>
      </c>
      <c r="B4" s="66">
        <v>1</v>
      </c>
      <c r="C4" s="52"/>
      <c r="D4" s="52"/>
      <c r="E4" s="52"/>
      <c r="F4" s="52"/>
      <c r="G4" s="52"/>
      <c r="H4" s="52"/>
      <c r="I4" s="52"/>
      <c r="J4" s="37"/>
    </row>
    <row r="5" spans="1:24" x14ac:dyDescent="0.25">
      <c r="C5" s="37"/>
      <c r="D5" s="37"/>
      <c r="E5" s="37"/>
      <c r="F5" s="37"/>
      <c r="G5" s="37"/>
      <c r="H5" s="37"/>
      <c r="I5" s="37"/>
      <c r="J5" s="37"/>
    </row>
    <row r="6" spans="1:24" x14ac:dyDescent="0.25">
      <c r="C6" s="37"/>
      <c r="D6" s="37"/>
      <c r="E6" s="37"/>
      <c r="F6" s="37"/>
      <c r="G6" s="37"/>
      <c r="H6" s="37"/>
      <c r="I6" s="37"/>
      <c r="J6" s="37"/>
    </row>
    <row r="7" spans="1:24" x14ac:dyDescent="0.25">
      <c r="C7" s="37"/>
      <c r="D7" s="37"/>
      <c r="E7" s="37"/>
      <c r="F7" s="37"/>
      <c r="G7" s="37"/>
      <c r="H7" s="37"/>
      <c r="I7" s="37"/>
      <c r="J7" s="37"/>
    </row>
    <row r="8" spans="1:24" x14ac:dyDescent="0.25">
      <c r="C8" s="37"/>
      <c r="D8" s="37"/>
      <c r="E8" s="37"/>
      <c r="F8" s="37"/>
      <c r="G8" s="37"/>
      <c r="H8" s="37"/>
      <c r="I8" s="37"/>
      <c r="J8" s="37"/>
    </row>
    <row r="9" spans="1:24" x14ac:dyDescent="0.25">
      <c r="C9" s="37"/>
      <c r="D9" s="37"/>
      <c r="E9" s="37"/>
      <c r="F9" s="37"/>
      <c r="G9" s="37"/>
      <c r="H9" s="37"/>
      <c r="I9" s="37"/>
      <c r="J9" s="37"/>
    </row>
    <row r="10" spans="1:24" x14ac:dyDescent="0.25">
      <c r="C10" s="37"/>
      <c r="D10" s="37"/>
      <c r="E10" s="37"/>
      <c r="F10" s="37"/>
      <c r="G10" s="37"/>
      <c r="H10" s="37"/>
      <c r="I10" s="37"/>
      <c r="J10" s="37"/>
    </row>
    <row r="11" spans="1:24" x14ac:dyDescent="0.25">
      <c r="C11" s="37"/>
      <c r="D11" s="37"/>
      <c r="E11" s="37"/>
      <c r="F11" s="37"/>
      <c r="G11" s="37"/>
      <c r="H11" s="37"/>
      <c r="I11" s="37"/>
      <c r="J11" s="37"/>
    </row>
  </sheetData>
  <mergeCells count="1">
    <mergeCell ref="B2:W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FEB3-6E76-4F40-A29C-6F5659C82669}">
  <dimension ref="A1:Q150"/>
  <sheetViews>
    <sheetView zoomScale="70" zoomScaleNormal="70" workbookViewId="0">
      <selection activeCell="F11" sqref="F11"/>
    </sheetView>
  </sheetViews>
  <sheetFormatPr defaultRowHeight="21.75" customHeight="1" x14ac:dyDescent="0.25"/>
  <cols>
    <col min="1" max="1" width="48.28515625" style="60" customWidth="1"/>
    <col min="2" max="2" width="28.28515625" style="60" customWidth="1"/>
    <col min="3" max="10" width="28.28515625" style="6" customWidth="1"/>
    <col min="11" max="11" width="28.28515625" style="60" customWidth="1"/>
    <col min="12" max="12" width="28.28515625" style="13" customWidth="1"/>
    <col min="13" max="15" width="28.28515625" style="60" customWidth="1"/>
    <col min="16" max="16384" width="9.140625" style="60"/>
  </cols>
  <sheetData>
    <row r="1" spans="1:17" ht="51.75" customHeight="1" x14ac:dyDescent="0.25">
      <c r="B1" s="98" t="s">
        <v>82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7" ht="21.75" customHeight="1" x14ac:dyDescent="0.3">
      <c r="A2" s="12"/>
      <c r="B2" s="12"/>
      <c r="C2" s="23"/>
      <c r="D2" s="100" t="s">
        <v>28</v>
      </c>
      <c r="E2" s="100"/>
      <c r="F2" s="100"/>
      <c r="G2" s="100"/>
      <c r="H2" s="100" t="s">
        <v>29</v>
      </c>
      <c r="I2" s="101"/>
      <c r="J2" s="100" t="s">
        <v>30</v>
      </c>
      <c r="K2" s="100"/>
      <c r="L2" s="97" t="s">
        <v>31</v>
      </c>
      <c r="M2" s="97"/>
      <c r="N2" s="97"/>
      <c r="O2" s="97"/>
    </row>
    <row r="3" spans="1:17" ht="198" customHeight="1" x14ac:dyDescent="0.25">
      <c r="A3" s="55" t="s">
        <v>0</v>
      </c>
      <c r="B3" s="56" t="s">
        <v>26</v>
      </c>
      <c r="C3" s="54" t="s">
        <v>83</v>
      </c>
      <c r="D3" s="9" t="s">
        <v>40</v>
      </c>
      <c r="E3" s="10" t="s">
        <v>41</v>
      </c>
      <c r="F3" s="10" t="s">
        <v>42</v>
      </c>
      <c r="G3" s="11" t="s">
        <v>43</v>
      </c>
      <c r="H3" s="9" t="s">
        <v>44</v>
      </c>
      <c r="I3" s="15" t="s">
        <v>45</v>
      </c>
      <c r="J3" s="9" t="s">
        <v>46</v>
      </c>
      <c r="K3" s="93" t="s">
        <v>47</v>
      </c>
      <c r="L3" s="14" t="s">
        <v>48</v>
      </c>
      <c r="M3" s="10" t="s">
        <v>49</v>
      </c>
      <c r="N3" s="10" t="s">
        <v>50</v>
      </c>
      <c r="O3" s="93" t="s">
        <v>51</v>
      </c>
    </row>
    <row r="4" spans="1:17" s="5" customFormat="1" ht="21.75" customHeight="1" x14ac:dyDescent="0.25">
      <c r="A4" s="30" t="s">
        <v>2</v>
      </c>
      <c r="B4" s="31">
        <f t="shared" ref="B4:O4" si="0">SUM(B5:B5)</f>
        <v>1</v>
      </c>
      <c r="C4" s="87">
        <f t="shared" si="0"/>
        <v>0</v>
      </c>
      <c r="D4" s="90">
        <f t="shared" si="0"/>
        <v>0</v>
      </c>
      <c r="E4" s="31">
        <f t="shared" si="0"/>
        <v>0</v>
      </c>
      <c r="F4" s="31">
        <f t="shared" si="0"/>
        <v>0</v>
      </c>
      <c r="G4" s="91">
        <f t="shared" si="0"/>
        <v>0</v>
      </c>
      <c r="H4" s="89">
        <f t="shared" si="0"/>
        <v>0</v>
      </c>
      <c r="I4" s="87">
        <f t="shared" si="0"/>
        <v>0</v>
      </c>
      <c r="J4" s="90">
        <f t="shared" si="0"/>
        <v>0</v>
      </c>
      <c r="K4" s="94">
        <f t="shared" si="0"/>
        <v>0</v>
      </c>
      <c r="L4" s="89">
        <f t="shared" si="0"/>
        <v>1</v>
      </c>
      <c r="M4" s="31">
        <f t="shared" si="0"/>
        <v>0</v>
      </c>
      <c r="N4" s="31">
        <f t="shared" si="0"/>
        <v>1</v>
      </c>
      <c r="O4" s="92">
        <f t="shared" si="0"/>
        <v>0</v>
      </c>
      <c r="P4" s="88"/>
    </row>
    <row r="5" spans="1:17" ht="21.75" customHeight="1" x14ac:dyDescent="0.25">
      <c r="A5" s="59" t="s">
        <v>56</v>
      </c>
      <c r="B5" s="44">
        <v>1</v>
      </c>
      <c r="C5" s="50">
        <v>0</v>
      </c>
      <c r="D5" s="22">
        <v>0</v>
      </c>
      <c r="E5" s="7">
        <v>0</v>
      </c>
      <c r="F5" s="7">
        <v>0</v>
      </c>
      <c r="G5" s="24">
        <v>0</v>
      </c>
      <c r="H5" s="22">
        <v>0</v>
      </c>
      <c r="I5" s="24">
        <v>0</v>
      </c>
      <c r="J5" s="22">
        <v>0</v>
      </c>
      <c r="K5" s="24">
        <v>0</v>
      </c>
      <c r="L5" s="26">
        <v>1</v>
      </c>
      <c r="M5" s="7">
        <v>0</v>
      </c>
      <c r="N5" s="7">
        <v>1</v>
      </c>
      <c r="O5" s="24">
        <v>0</v>
      </c>
    </row>
    <row r="6" spans="1:17" ht="21.75" customHeight="1" x14ac:dyDescent="0.3">
      <c r="A6" s="51"/>
      <c r="B6" s="52"/>
      <c r="C6" s="63"/>
      <c r="D6" s="63"/>
      <c r="E6" s="63"/>
      <c r="F6" s="63"/>
      <c r="G6" s="63"/>
      <c r="H6" s="63"/>
      <c r="I6" s="63"/>
      <c r="J6" s="63"/>
      <c r="K6" s="63"/>
      <c r="L6" s="47"/>
      <c r="M6" s="63"/>
      <c r="N6" s="63"/>
      <c r="O6" s="63"/>
    </row>
    <row r="7" spans="1:17" ht="21.75" customHeight="1" x14ac:dyDescent="0.3">
      <c r="A7" s="51"/>
      <c r="B7" s="52"/>
      <c r="C7" s="63"/>
      <c r="D7" s="63"/>
      <c r="E7" s="63"/>
      <c r="F7" s="63"/>
      <c r="G7" s="63"/>
      <c r="H7" s="63"/>
      <c r="I7" s="63"/>
      <c r="J7" s="63"/>
      <c r="K7" s="63"/>
      <c r="L7" s="47"/>
      <c r="M7" s="63"/>
      <c r="N7" s="63"/>
      <c r="O7" s="63"/>
    </row>
    <row r="8" spans="1:17" ht="37.5" customHeight="1" x14ac:dyDescent="0.25">
      <c r="I8" s="99" t="s">
        <v>76</v>
      </c>
      <c r="J8" s="99"/>
      <c r="K8" s="80">
        <v>1</v>
      </c>
      <c r="N8" s="40"/>
      <c r="O8" s="40"/>
      <c r="P8" s="40"/>
      <c r="Q8" s="40"/>
    </row>
    <row r="9" spans="1:17" ht="36" customHeight="1" x14ac:dyDescent="0.35">
      <c r="A9" s="48" t="s">
        <v>28</v>
      </c>
      <c r="B9" s="46" t="s">
        <v>36</v>
      </c>
      <c r="C9" s="49"/>
      <c r="D9" s="49"/>
      <c r="I9" s="99" t="s">
        <v>77</v>
      </c>
      <c r="J9" s="99"/>
      <c r="K9" s="80">
        <v>0</v>
      </c>
    </row>
    <row r="10" spans="1:17" ht="41.25" customHeight="1" x14ac:dyDescent="0.35">
      <c r="A10" s="48" t="s">
        <v>29</v>
      </c>
      <c r="B10" s="46" t="s">
        <v>37</v>
      </c>
      <c r="C10" s="49"/>
      <c r="D10" s="49"/>
      <c r="I10" s="99" t="s">
        <v>78</v>
      </c>
      <c r="J10" s="99"/>
      <c r="K10" s="80">
        <v>0</v>
      </c>
    </row>
    <row r="11" spans="1:17" ht="21.75" customHeight="1" x14ac:dyDescent="0.35">
      <c r="A11" s="48" t="s">
        <v>30</v>
      </c>
      <c r="B11" s="46" t="s">
        <v>38</v>
      </c>
      <c r="C11" s="49"/>
      <c r="D11" s="49"/>
    </row>
    <row r="12" spans="1:17" ht="21.75" customHeight="1" x14ac:dyDescent="0.35">
      <c r="A12" s="48" t="s">
        <v>31</v>
      </c>
      <c r="B12" s="46" t="s">
        <v>39</v>
      </c>
      <c r="C12" s="49"/>
      <c r="D12" s="49"/>
    </row>
    <row r="14" spans="1:17" ht="47.25" customHeight="1" x14ac:dyDescent="0.25">
      <c r="A14" s="8"/>
      <c r="B14" s="40"/>
      <c r="C14" s="84"/>
      <c r="D14" s="84"/>
      <c r="E14" s="85"/>
      <c r="F14" s="84"/>
      <c r="G14" s="84"/>
      <c r="H14" s="84"/>
      <c r="I14" s="84"/>
      <c r="J14" s="41"/>
    </row>
    <row r="15" spans="1:17" ht="21.75" customHeight="1" x14ac:dyDescent="0.25">
      <c r="C15" s="85"/>
      <c r="D15" s="85"/>
      <c r="E15" s="85"/>
      <c r="F15" s="85"/>
      <c r="G15" s="85"/>
      <c r="H15" s="85"/>
      <c r="I15" s="85"/>
    </row>
    <row r="16" spans="1:17" ht="21.75" customHeight="1" x14ac:dyDescent="0.25">
      <c r="C16" s="85"/>
      <c r="D16" s="85"/>
      <c r="E16" s="85"/>
      <c r="F16" s="86"/>
      <c r="G16" s="85"/>
      <c r="H16" s="85"/>
      <c r="I16" s="85"/>
    </row>
    <row r="17" spans="1:17" ht="21.75" customHeight="1" x14ac:dyDescent="0.25">
      <c r="C17" s="85"/>
      <c r="D17" s="85"/>
      <c r="E17" s="85"/>
      <c r="F17" s="86"/>
      <c r="G17" s="85"/>
      <c r="H17" s="85"/>
      <c r="I17" s="85"/>
    </row>
    <row r="18" spans="1:17" ht="21.75" customHeight="1" x14ac:dyDescent="0.25">
      <c r="C18" s="85"/>
      <c r="D18" s="85"/>
      <c r="E18" s="85"/>
      <c r="F18" s="86"/>
      <c r="G18" s="85"/>
      <c r="H18" s="85"/>
      <c r="I18" s="85"/>
    </row>
    <row r="19" spans="1:17" ht="21.75" customHeight="1" x14ac:dyDescent="0.25">
      <c r="C19" s="85"/>
      <c r="D19" s="85"/>
      <c r="E19" s="85"/>
      <c r="F19" s="86"/>
      <c r="G19" s="85"/>
      <c r="H19" s="85"/>
      <c r="I19" s="85"/>
    </row>
    <row r="20" spans="1:17" ht="21.75" customHeight="1" x14ac:dyDescent="0.25">
      <c r="C20" s="85"/>
      <c r="D20" s="85"/>
      <c r="E20" s="85"/>
      <c r="F20" s="86"/>
      <c r="G20" s="85"/>
      <c r="H20" s="85"/>
      <c r="I20" s="85"/>
    </row>
    <row r="21" spans="1:17" ht="21.75" customHeight="1" x14ac:dyDescent="0.25">
      <c r="C21" s="85"/>
      <c r="D21" s="85"/>
      <c r="E21" s="85"/>
      <c r="F21" s="86"/>
      <c r="G21" s="85"/>
      <c r="H21" s="85"/>
      <c r="I21" s="85"/>
    </row>
    <row r="22" spans="1:17" s="6" customFormat="1" ht="21.75" customHeight="1" x14ac:dyDescent="0.25">
      <c r="A22" s="60"/>
      <c r="B22" s="60"/>
      <c r="C22" s="85"/>
      <c r="D22" s="85"/>
      <c r="E22" s="85"/>
      <c r="F22" s="86"/>
      <c r="G22" s="85"/>
      <c r="H22" s="85"/>
      <c r="I22" s="85"/>
      <c r="K22" s="60"/>
      <c r="L22" s="13"/>
      <c r="M22" s="60"/>
      <c r="N22" s="60"/>
      <c r="O22" s="60"/>
      <c r="P22" s="60"/>
      <c r="Q22" s="60"/>
    </row>
    <row r="23" spans="1:17" s="6" customFormat="1" ht="21.75" customHeight="1" x14ac:dyDescent="0.25">
      <c r="A23" s="60"/>
      <c r="B23" s="60"/>
      <c r="C23" s="85"/>
      <c r="D23" s="85"/>
      <c r="E23" s="85"/>
      <c r="F23" s="86"/>
      <c r="G23" s="85"/>
      <c r="H23" s="85"/>
      <c r="I23" s="85"/>
      <c r="K23" s="60"/>
      <c r="L23" s="13"/>
      <c r="M23" s="60"/>
      <c r="N23" s="60"/>
      <c r="O23" s="60"/>
      <c r="P23" s="60"/>
      <c r="Q23" s="60"/>
    </row>
    <row r="24" spans="1:17" s="6" customFormat="1" ht="21.75" customHeight="1" x14ac:dyDescent="0.25">
      <c r="A24" s="60"/>
      <c r="B24" s="60"/>
      <c r="C24" s="85"/>
      <c r="D24" s="85"/>
      <c r="E24" s="85"/>
      <c r="F24" s="86"/>
      <c r="G24" s="85"/>
      <c r="H24" s="85"/>
      <c r="I24" s="85"/>
      <c r="K24" s="60"/>
      <c r="L24" s="13"/>
      <c r="M24" s="60"/>
      <c r="N24" s="60"/>
      <c r="O24" s="60"/>
      <c r="P24" s="60"/>
      <c r="Q24" s="60"/>
    </row>
    <row r="25" spans="1:17" s="6" customFormat="1" ht="21.75" customHeight="1" x14ac:dyDescent="0.25">
      <c r="A25" s="60"/>
      <c r="B25" s="60"/>
      <c r="C25" s="85"/>
      <c r="D25" s="85"/>
      <c r="E25" s="85"/>
      <c r="F25" s="86"/>
      <c r="G25" s="85"/>
      <c r="H25" s="85"/>
      <c r="I25" s="85"/>
      <c r="K25" s="60"/>
      <c r="L25" s="13"/>
      <c r="M25" s="60"/>
      <c r="N25" s="60"/>
      <c r="O25" s="60"/>
      <c r="P25" s="60"/>
      <c r="Q25" s="60"/>
    </row>
    <row r="26" spans="1:17" s="6" customFormat="1" ht="21.75" customHeight="1" x14ac:dyDescent="0.25">
      <c r="A26" s="60"/>
      <c r="B26" s="60"/>
      <c r="C26" s="85"/>
      <c r="D26" s="85"/>
      <c r="E26" s="85"/>
      <c r="F26" s="86"/>
      <c r="G26" s="85"/>
      <c r="H26" s="85"/>
      <c r="I26" s="85"/>
      <c r="K26" s="60"/>
      <c r="L26" s="13"/>
      <c r="M26" s="60"/>
      <c r="N26" s="60"/>
      <c r="O26" s="60"/>
      <c r="P26" s="60"/>
      <c r="Q26" s="60"/>
    </row>
    <row r="27" spans="1:17" s="6" customFormat="1" ht="21.75" customHeight="1" x14ac:dyDescent="0.25">
      <c r="A27" s="60"/>
      <c r="B27" s="60"/>
      <c r="C27" s="85"/>
      <c r="D27" s="85"/>
      <c r="E27" s="85"/>
      <c r="F27" s="86"/>
      <c r="G27" s="85"/>
      <c r="H27" s="85"/>
      <c r="I27" s="85"/>
      <c r="K27" s="60"/>
      <c r="L27" s="13"/>
      <c r="M27" s="60"/>
      <c r="N27" s="60"/>
      <c r="O27" s="60"/>
      <c r="P27" s="60"/>
      <c r="Q27" s="60"/>
    </row>
    <row r="28" spans="1:17" s="6" customFormat="1" ht="21.75" customHeight="1" x14ac:dyDescent="0.25">
      <c r="A28" s="60"/>
      <c r="B28" s="60"/>
      <c r="C28" s="85"/>
      <c r="D28" s="85"/>
      <c r="E28" s="85"/>
      <c r="F28" s="86"/>
      <c r="G28" s="85"/>
      <c r="H28" s="85"/>
      <c r="I28" s="85"/>
      <c r="K28" s="60"/>
      <c r="L28" s="13"/>
      <c r="M28" s="60"/>
      <c r="N28" s="60"/>
      <c r="O28" s="60"/>
      <c r="P28" s="60"/>
      <c r="Q28" s="60"/>
    </row>
    <row r="29" spans="1:17" s="6" customFormat="1" ht="21.75" customHeight="1" x14ac:dyDescent="0.25">
      <c r="A29" s="60"/>
      <c r="B29" s="60"/>
      <c r="C29" s="85"/>
      <c r="D29" s="85"/>
      <c r="E29" s="85"/>
      <c r="F29" s="86"/>
      <c r="G29" s="85"/>
      <c r="H29" s="85"/>
      <c r="I29" s="85"/>
      <c r="K29" s="60"/>
      <c r="L29" s="13"/>
      <c r="M29" s="60"/>
      <c r="N29" s="60"/>
      <c r="O29" s="60"/>
      <c r="P29" s="60"/>
      <c r="Q29" s="60"/>
    </row>
    <row r="30" spans="1:17" s="6" customFormat="1" ht="21.75" customHeight="1" x14ac:dyDescent="0.25">
      <c r="A30" s="60"/>
      <c r="B30" s="60"/>
      <c r="C30" s="85"/>
      <c r="D30" s="85"/>
      <c r="E30" s="85"/>
      <c r="F30" s="86"/>
      <c r="G30" s="85"/>
      <c r="H30" s="85"/>
      <c r="I30" s="85"/>
      <c r="K30" s="60"/>
      <c r="L30" s="13"/>
      <c r="M30" s="60"/>
      <c r="N30" s="60"/>
      <c r="O30" s="60"/>
      <c r="P30" s="60"/>
      <c r="Q30" s="60"/>
    </row>
    <row r="31" spans="1:17" s="6" customFormat="1" ht="21.75" customHeight="1" x14ac:dyDescent="0.25">
      <c r="A31" s="60"/>
      <c r="B31" s="60"/>
      <c r="C31" s="85"/>
      <c r="D31" s="85"/>
      <c r="E31" s="85"/>
      <c r="F31" s="86"/>
      <c r="G31" s="85"/>
      <c r="H31" s="85"/>
      <c r="I31" s="85"/>
      <c r="K31" s="60"/>
      <c r="L31" s="13"/>
      <c r="M31" s="60"/>
      <c r="N31" s="60"/>
      <c r="O31" s="60"/>
      <c r="P31" s="60"/>
      <c r="Q31" s="60"/>
    </row>
    <row r="32" spans="1:17" s="6" customFormat="1" ht="21.75" customHeight="1" x14ac:dyDescent="0.25">
      <c r="A32" s="60"/>
      <c r="B32" s="60"/>
      <c r="C32" s="85"/>
      <c r="D32" s="85"/>
      <c r="E32" s="85"/>
      <c r="F32" s="86"/>
      <c r="G32" s="85"/>
      <c r="H32" s="85"/>
      <c r="I32" s="85"/>
      <c r="K32" s="60"/>
      <c r="L32" s="13"/>
      <c r="M32" s="60"/>
      <c r="N32" s="60"/>
      <c r="O32" s="60"/>
      <c r="P32" s="60"/>
      <c r="Q32" s="60"/>
    </row>
    <row r="33" spans="1:17" s="6" customFormat="1" ht="21.75" customHeight="1" x14ac:dyDescent="0.25">
      <c r="A33" s="60"/>
      <c r="B33" s="60"/>
      <c r="C33" s="85"/>
      <c r="D33" s="85"/>
      <c r="E33" s="85"/>
      <c r="F33" s="86"/>
      <c r="G33" s="85"/>
      <c r="H33" s="85"/>
      <c r="I33" s="85"/>
      <c r="K33" s="60"/>
      <c r="L33" s="13"/>
      <c r="M33" s="60"/>
      <c r="N33" s="60"/>
      <c r="O33" s="60"/>
      <c r="P33" s="60"/>
      <c r="Q33" s="60"/>
    </row>
    <row r="34" spans="1:17" s="6" customFormat="1" ht="21.75" customHeight="1" x14ac:dyDescent="0.25">
      <c r="A34" s="60"/>
      <c r="B34" s="60"/>
      <c r="C34" s="85"/>
      <c r="D34" s="85"/>
      <c r="E34" s="85"/>
      <c r="F34" s="86"/>
      <c r="G34" s="85"/>
      <c r="H34" s="85"/>
      <c r="I34" s="85"/>
      <c r="K34" s="60"/>
      <c r="L34" s="13"/>
      <c r="M34" s="60"/>
      <c r="N34" s="60"/>
      <c r="O34" s="60"/>
      <c r="P34" s="60"/>
      <c r="Q34" s="60"/>
    </row>
    <row r="35" spans="1:17" s="6" customFormat="1" ht="21.75" customHeight="1" x14ac:dyDescent="0.25">
      <c r="A35" s="60"/>
      <c r="B35" s="60"/>
      <c r="C35" s="85"/>
      <c r="D35" s="85"/>
      <c r="E35" s="85"/>
      <c r="F35" s="86"/>
      <c r="G35" s="85"/>
      <c r="H35" s="85"/>
      <c r="I35" s="85"/>
      <c r="K35" s="60"/>
      <c r="L35" s="13"/>
      <c r="M35" s="60"/>
      <c r="N35" s="60"/>
      <c r="O35" s="60"/>
      <c r="P35" s="60"/>
      <c r="Q35" s="60"/>
    </row>
    <row r="36" spans="1:17" s="6" customFormat="1" ht="21.75" customHeight="1" x14ac:dyDescent="0.25">
      <c r="A36" s="60"/>
      <c r="B36" s="60"/>
      <c r="C36" s="85"/>
      <c r="D36" s="85"/>
      <c r="E36" s="85"/>
      <c r="F36" s="86"/>
      <c r="G36" s="85"/>
      <c r="H36" s="85"/>
      <c r="I36" s="85"/>
      <c r="K36" s="60"/>
      <c r="L36" s="13"/>
      <c r="M36" s="60"/>
      <c r="N36" s="60"/>
      <c r="O36" s="60"/>
      <c r="P36" s="60"/>
      <c r="Q36" s="60"/>
    </row>
    <row r="37" spans="1:17" s="6" customFormat="1" ht="21.75" customHeight="1" x14ac:dyDescent="0.25">
      <c r="A37" s="60"/>
      <c r="B37" s="60"/>
      <c r="C37" s="85"/>
      <c r="D37" s="85"/>
      <c r="E37" s="85"/>
      <c r="F37" s="86"/>
      <c r="G37" s="85"/>
      <c r="H37" s="85"/>
      <c r="I37" s="85"/>
      <c r="K37" s="60"/>
      <c r="L37" s="13"/>
      <c r="M37" s="60"/>
      <c r="N37" s="60"/>
      <c r="O37" s="60"/>
      <c r="P37" s="60"/>
      <c r="Q37" s="60"/>
    </row>
    <row r="38" spans="1:17" s="6" customFormat="1" ht="21.75" customHeight="1" x14ac:dyDescent="0.25">
      <c r="A38" s="60"/>
      <c r="B38" s="60"/>
      <c r="C38" s="85"/>
      <c r="D38" s="85"/>
      <c r="E38" s="85"/>
      <c r="F38" s="86"/>
      <c r="G38" s="84"/>
      <c r="H38" s="85"/>
      <c r="I38" s="85"/>
      <c r="K38" s="60"/>
      <c r="L38" s="13"/>
      <c r="M38" s="60"/>
      <c r="N38" s="60"/>
      <c r="O38" s="60"/>
      <c r="P38" s="60"/>
      <c r="Q38" s="60"/>
    </row>
    <row r="39" spans="1:17" s="6" customFormat="1" ht="21.75" customHeight="1" x14ac:dyDescent="0.25">
      <c r="A39" s="60"/>
      <c r="B39" s="60"/>
      <c r="C39" s="85"/>
      <c r="D39" s="85"/>
      <c r="E39" s="85"/>
      <c r="F39" s="86"/>
      <c r="G39" s="85"/>
      <c r="H39" s="85"/>
      <c r="I39" s="85"/>
      <c r="K39" s="60"/>
      <c r="L39" s="13"/>
      <c r="M39" s="60"/>
      <c r="N39" s="60"/>
      <c r="O39" s="60"/>
      <c r="P39" s="60"/>
      <c r="Q39" s="60"/>
    </row>
    <row r="40" spans="1:17" s="6" customFormat="1" ht="21.75" customHeight="1" x14ac:dyDescent="0.25">
      <c r="A40" s="60"/>
      <c r="B40" s="60"/>
      <c r="C40" s="85"/>
      <c r="D40" s="85"/>
      <c r="E40" s="85"/>
      <c r="F40" s="86"/>
      <c r="G40" s="85"/>
      <c r="H40" s="85"/>
      <c r="I40" s="85"/>
      <c r="K40" s="60"/>
      <c r="L40" s="13"/>
      <c r="M40" s="60"/>
      <c r="N40" s="60"/>
      <c r="O40" s="60"/>
      <c r="P40" s="60"/>
      <c r="Q40" s="60"/>
    </row>
    <row r="41" spans="1:17" s="6" customFormat="1" ht="21.75" customHeight="1" x14ac:dyDescent="0.25">
      <c r="A41" s="60"/>
      <c r="B41" s="60"/>
      <c r="C41" s="85"/>
      <c r="D41" s="85"/>
      <c r="E41" s="85"/>
      <c r="F41" s="86"/>
      <c r="G41" s="85"/>
      <c r="H41" s="85"/>
      <c r="I41" s="85"/>
      <c r="K41" s="60"/>
      <c r="L41" s="13"/>
      <c r="M41" s="60"/>
      <c r="N41" s="60"/>
      <c r="O41" s="60"/>
      <c r="P41" s="60"/>
      <c r="Q41" s="60"/>
    </row>
    <row r="42" spans="1:17" s="6" customFormat="1" ht="21.75" customHeight="1" x14ac:dyDescent="0.25">
      <c r="A42" s="60"/>
      <c r="B42" s="60"/>
      <c r="C42" s="85"/>
      <c r="D42" s="85"/>
      <c r="E42" s="85"/>
      <c r="F42" s="86"/>
      <c r="G42" s="85"/>
      <c r="H42" s="85"/>
      <c r="I42" s="85"/>
      <c r="K42" s="60"/>
      <c r="L42" s="13"/>
      <c r="M42" s="60"/>
      <c r="N42" s="60"/>
      <c r="O42" s="60"/>
      <c r="P42" s="60"/>
      <c r="Q42" s="60"/>
    </row>
    <row r="43" spans="1:17" s="6" customFormat="1" ht="21.75" customHeight="1" x14ac:dyDescent="0.25">
      <c r="A43" s="60"/>
      <c r="B43" s="60"/>
      <c r="C43" s="85"/>
      <c r="D43" s="85"/>
      <c r="E43" s="85"/>
      <c r="F43" s="86"/>
      <c r="G43" s="85"/>
      <c r="H43" s="85"/>
      <c r="I43" s="85"/>
      <c r="K43" s="60"/>
      <c r="L43" s="13"/>
      <c r="M43" s="60"/>
      <c r="N43" s="60"/>
      <c r="O43" s="60"/>
      <c r="P43" s="60"/>
      <c r="Q43" s="60"/>
    </row>
    <row r="44" spans="1:17" ht="21.75" customHeight="1" x14ac:dyDescent="0.25">
      <c r="C44" s="85"/>
      <c r="D44" s="85"/>
      <c r="E44" s="85"/>
      <c r="F44" s="85"/>
      <c r="G44" s="85"/>
      <c r="H44" s="85"/>
      <c r="I44" s="85"/>
    </row>
    <row r="45" spans="1:17" ht="21.75" customHeight="1" x14ac:dyDescent="0.25">
      <c r="C45" s="85"/>
      <c r="D45" s="85"/>
      <c r="E45" s="85"/>
      <c r="F45" s="85"/>
      <c r="G45" s="85"/>
      <c r="H45" s="85"/>
      <c r="I45" s="85"/>
    </row>
    <row r="46" spans="1:17" ht="21.75" customHeight="1" x14ac:dyDescent="0.25">
      <c r="C46" s="85"/>
      <c r="D46" s="85"/>
      <c r="E46" s="85"/>
      <c r="F46" s="85"/>
      <c r="G46" s="85"/>
      <c r="H46" s="85"/>
      <c r="I46" s="85"/>
    </row>
    <row r="47" spans="1:17" ht="21.75" customHeight="1" x14ac:dyDescent="0.25">
      <c r="C47" s="85"/>
      <c r="D47" s="85"/>
      <c r="E47" s="85"/>
      <c r="F47" s="85"/>
      <c r="G47" s="85"/>
      <c r="H47" s="85"/>
      <c r="I47" s="85"/>
    </row>
    <row r="48" spans="1:17" ht="21.75" customHeight="1" x14ac:dyDescent="0.25">
      <c r="C48" s="85"/>
      <c r="D48" s="85"/>
      <c r="E48" s="85"/>
      <c r="F48" s="85"/>
      <c r="G48" s="85"/>
      <c r="H48" s="85"/>
      <c r="I48" s="85"/>
    </row>
    <row r="49" spans="3:9" ht="21.75" customHeight="1" x14ac:dyDescent="0.25">
      <c r="C49" s="85"/>
      <c r="D49" s="85"/>
      <c r="E49" s="85"/>
      <c r="F49" s="85"/>
      <c r="G49" s="85"/>
      <c r="H49" s="85"/>
      <c r="I49" s="85"/>
    </row>
    <row r="50" spans="3:9" ht="21.75" customHeight="1" x14ac:dyDescent="0.25">
      <c r="C50" s="85"/>
      <c r="D50" s="85"/>
      <c r="E50" s="85"/>
      <c r="F50" s="85"/>
      <c r="G50" s="85"/>
      <c r="H50" s="85"/>
      <c r="I50" s="85"/>
    </row>
    <row r="51" spans="3:9" ht="21.75" customHeight="1" x14ac:dyDescent="0.25">
      <c r="C51" s="85"/>
      <c r="D51" s="85"/>
      <c r="E51" s="85"/>
      <c r="F51" s="85"/>
      <c r="G51" s="85"/>
      <c r="H51" s="85"/>
      <c r="I51" s="85"/>
    </row>
    <row r="52" spans="3:9" ht="21.75" customHeight="1" x14ac:dyDescent="0.25">
      <c r="C52" s="85"/>
      <c r="D52" s="85"/>
      <c r="E52" s="85"/>
      <c r="F52" s="85"/>
      <c r="G52" s="85"/>
      <c r="H52" s="85"/>
      <c r="I52" s="85"/>
    </row>
    <row r="53" spans="3:9" ht="21.75" customHeight="1" x14ac:dyDescent="0.25">
      <c r="C53" s="85"/>
      <c r="D53" s="85"/>
      <c r="E53" s="85"/>
      <c r="F53" s="85"/>
      <c r="G53" s="85"/>
      <c r="H53" s="85"/>
      <c r="I53" s="85"/>
    </row>
    <row r="54" spans="3:9" ht="21.75" customHeight="1" x14ac:dyDescent="0.25">
      <c r="C54" s="85"/>
      <c r="D54" s="85"/>
      <c r="E54" s="85"/>
      <c r="F54" s="85"/>
      <c r="G54" s="85"/>
      <c r="H54" s="85"/>
      <c r="I54" s="85"/>
    </row>
    <row r="55" spans="3:9" ht="21.75" customHeight="1" x14ac:dyDescent="0.25">
      <c r="C55" s="85"/>
      <c r="D55" s="85"/>
      <c r="E55" s="85"/>
      <c r="F55" s="85"/>
      <c r="G55" s="85"/>
      <c r="H55" s="85"/>
      <c r="I55" s="85"/>
    </row>
    <row r="56" spans="3:9" ht="21.75" customHeight="1" x14ac:dyDescent="0.25">
      <c r="C56" s="85"/>
      <c r="D56" s="85"/>
      <c r="E56" s="85"/>
      <c r="F56" s="85"/>
      <c r="G56" s="85"/>
      <c r="H56" s="85"/>
      <c r="I56" s="85"/>
    </row>
    <row r="57" spans="3:9" ht="21.75" customHeight="1" x14ac:dyDescent="0.25">
      <c r="C57" s="85"/>
      <c r="D57" s="85"/>
      <c r="E57" s="85"/>
      <c r="F57" s="85"/>
      <c r="G57" s="85"/>
      <c r="H57" s="85"/>
      <c r="I57" s="85"/>
    </row>
    <row r="58" spans="3:9" ht="21.75" customHeight="1" x14ac:dyDescent="0.25">
      <c r="C58" s="85"/>
      <c r="D58" s="85"/>
      <c r="E58" s="85"/>
      <c r="F58" s="85"/>
      <c r="G58" s="85"/>
      <c r="H58" s="85"/>
      <c r="I58" s="85"/>
    </row>
    <row r="59" spans="3:9" ht="21.75" customHeight="1" x14ac:dyDescent="0.25">
      <c r="C59" s="85"/>
      <c r="D59" s="85"/>
      <c r="E59" s="85"/>
      <c r="F59" s="85"/>
      <c r="G59" s="85"/>
      <c r="H59" s="85"/>
      <c r="I59" s="85"/>
    </row>
    <row r="60" spans="3:9" ht="21.75" customHeight="1" x14ac:dyDescent="0.25">
      <c r="C60" s="85"/>
      <c r="D60" s="85"/>
      <c r="E60" s="85"/>
      <c r="F60" s="85"/>
      <c r="G60" s="85"/>
      <c r="H60" s="85"/>
      <c r="I60" s="85"/>
    </row>
    <row r="61" spans="3:9" ht="21.75" customHeight="1" x14ac:dyDescent="0.25">
      <c r="C61" s="85"/>
      <c r="D61" s="85"/>
      <c r="E61" s="85"/>
      <c r="F61" s="85"/>
      <c r="G61" s="85"/>
      <c r="H61" s="85"/>
      <c r="I61" s="85"/>
    </row>
    <row r="62" spans="3:9" ht="21.75" customHeight="1" x14ac:dyDescent="0.25">
      <c r="C62" s="85"/>
      <c r="D62" s="85"/>
      <c r="E62" s="85"/>
      <c r="F62" s="85"/>
      <c r="G62" s="85"/>
      <c r="H62" s="85"/>
      <c r="I62" s="85"/>
    </row>
    <row r="63" spans="3:9" ht="21.75" customHeight="1" x14ac:dyDescent="0.25">
      <c r="C63" s="85"/>
      <c r="D63" s="85"/>
      <c r="E63" s="85"/>
      <c r="F63" s="85"/>
      <c r="G63" s="85"/>
      <c r="H63" s="85"/>
      <c r="I63" s="85"/>
    </row>
    <row r="64" spans="3:9" ht="21.75" customHeight="1" x14ac:dyDescent="0.25">
      <c r="C64" s="85"/>
      <c r="D64" s="85"/>
      <c r="E64" s="85"/>
      <c r="F64" s="85"/>
      <c r="G64" s="85"/>
      <c r="H64" s="85"/>
      <c r="I64" s="85"/>
    </row>
    <row r="65" spans="3:9" ht="21.75" customHeight="1" x14ac:dyDescent="0.25">
      <c r="C65" s="85"/>
      <c r="D65" s="85"/>
      <c r="E65" s="85"/>
      <c r="F65" s="85"/>
      <c r="G65" s="85"/>
      <c r="H65" s="85"/>
      <c r="I65" s="85"/>
    </row>
    <row r="66" spans="3:9" ht="21.75" customHeight="1" x14ac:dyDescent="0.25">
      <c r="C66" s="85"/>
      <c r="D66" s="85"/>
      <c r="E66" s="85"/>
      <c r="F66" s="85"/>
      <c r="G66" s="85"/>
      <c r="H66" s="85"/>
      <c r="I66" s="85"/>
    </row>
    <row r="67" spans="3:9" ht="21.75" customHeight="1" x14ac:dyDescent="0.25">
      <c r="C67" s="85"/>
      <c r="D67" s="85"/>
      <c r="E67" s="85"/>
      <c r="F67" s="85"/>
      <c r="G67" s="85"/>
      <c r="H67" s="85"/>
      <c r="I67" s="85"/>
    </row>
    <row r="68" spans="3:9" ht="21.75" customHeight="1" x14ac:dyDescent="0.25">
      <c r="C68" s="85"/>
      <c r="D68" s="85"/>
      <c r="E68" s="85"/>
      <c r="F68" s="85"/>
      <c r="G68" s="85"/>
      <c r="H68" s="85"/>
      <c r="I68" s="85"/>
    </row>
    <row r="69" spans="3:9" ht="21.75" customHeight="1" x14ac:dyDescent="0.25">
      <c r="C69" s="85"/>
      <c r="D69" s="85"/>
      <c r="E69" s="85"/>
      <c r="F69" s="85"/>
      <c r="G69" s="85"/>
      <c r="H69" s="85"/>
      <c r="I69" s="85"/>
    </row>
    <row r="70" spans="3:9" ht="21.75" customHeight="1" x14ac:dyDescent="0.25">
      <c r="C70" s="85"/>
      <c r="D70" s="85"/>
      <c r="E70" s="85"/>
      <c r="F70" s="85"/>
      <c r="G70" s="85"/>
      <c r="H70" s="85"/>
      <c r="I70" s="85"/>
    </row>
    <row r="71" spans="3:9" ht="21.75" customHeight="1" x14ac:dyDescent="0.25">
      <c r="C71" s="85"/>
      <c r="D71" s="85"/>
      <c r="E71" s="85"/>
      <c r="F71" s="85"/>
      <c r="G71" s="85"/>
      <c r="H71" s="85"/>
      <c r="I71" s="85"/>
    </row>
    <row r="72" spans="3:9" ht="21.75" customHeight="1" x14ac:dyDescent="0.25">
      <c r="C72" s="85"/>
      <c r="D72" s="85"/>
      <c r="E72" s="85"/>
      <c r="F72" s="85"/>
      <c r="G72" s="85"/>
      <c r="H72" s="85"/>
      <c r="I72" s="85"/>
    </row>
    <row r="73" spans="3:9" ht="21.75" customHeight="1" x14ac:dyDescent="0.25">
      <c r="C73" s="85"/>
      <c r="D73" s="85"/>
      <c r="E73" s="85"/>
      <c r="F73" s="85"/>
      <c r="G73" s="85"/>
      <c r="H73" s="85"/>
      <c r="I73" s="85"/>
    </row>
    <row r="74" spans="3:9" ht="21.75" customHeight="1" x14ac:dyDescent="0.25">
      <c r="C74" s="85"/>
      <c r="D74" s="85"/>
      <c r="E74" s="85"/>
      <c r="F74" s="85"/>
      <c r="G74" s="85"/>
      <c r="H74" s="85"/>
      <c r="I74" s="85"/>
    </row>
    <row r="75" spans="3:9" ht="21.75" customHeight="1" x14ac:dyDescent="0.25">
      <c r="C75" s="85"/>
      <c r="D75" s="85"/>
      <c r="E75" s="85"/>
      <c r="F75" s="85"/>
      <c r="G75" s="85"/>
      <c r="H75" s="85"/>
      <c r="I75" s="85"/>
    </row>
    <row r="76" spans="3:9" ht="21.75" customHeight="1" x14ac:dyDescent="0.25">
      <c r="C76" s="85"/>
      <c r="D76" s="85"/>
      <c r="E76" s="85"/>
      <c r="F76" s="85"/>
      <c r="G76" s="85"/>
      <c r="H76" s="85"/>
      <c r="I76" s="85"/>
    </row>
    <row r="77" spans="3:9" ht="21.75" customHeight="1" x14ac:dyDescent="0.25">
      <c r="C77" s="85"/>
      <c r="D77" s="85"/>
      <c r="E77" s="85"/>
      <c r="F77" s="85"/>
      <c r="G77" s="85"/>
      <c r="H77" s="85"/>
      <c r="I77" s="85"/>
    </row>
    <row r="78" spans="3:9" ht="21.75" customHeight="1" x14ac:dyDescent="0.25">
      <c r="C78" s="85"/>
      <c r="D78" s="85"/>
      <c r="E78" s="85"/>
      <c r="F78" s="85"/>
      <c r="G78" s="85"/>
      <c r="H78" s="85"/>
      <c r="I78" s="85"/>
    </row>
    <row r="79" spans="3:9" ht="21.75" customHeight="1" x14ac:dyDescent="0.25">
      <c r="C79" s="85"/>
      <c r="D79" s="85"/>
      <c r="E79" s="85"/>
      <c r="F79" s="85"/>
      <c r="G79" s="85"/>
      <c r="H79" s="85"/>
      <c r="I79" s="85"/>
    </row>
    <row r="80" spans="3:9" ht="21.75" customHeight="1" x14ac:dyDescent="0.25">
      <c r="C80" s="85"/>
      <c r="D80" s="85"/>
      <c r="E80" s="85"/>
      <c r="F80" s="85"/>
      <c r="G80" s="85"/>
      <c r="H80" s="85"/>
      <c r="I80" s="85"/>
    </row>
    <row r="81" spans="3:9" ht="21.75" customHeight="1" x14ac:dyDescent="0.25">
      <c r="C81" s="85"/>
      <c r="D81" s="85"/>
      <c r="E81" s="85"/>
      <c r="F81" s="85"/>
      <c r="G81" s="85"/>
      <c r="H81" s="85"/>
      <c r="I81" s="85"/>
    </row>
    <row r="82" spans="3:9" ht="21.75" customHeight="1" x14ac:dyDescent="0.25">
      <c r="C82" s="85"/>
      <c r="D82" s="85"/>
      <c r="E82" s="85"/>
      <c r="F82" s="85"/>
      <c r="G82" s="85"/>
      <c r="H82" s="85"/>
      <c r="I82" s="85"/>
    </row>
    <row r="83" spans="3:9" ht="21.75" customHeight="1" x14ac:dyDescent="0.25">
      <c r="C83" s="85"/>
      <c r="D83" s="85"/>
      <c r="E83" s="85"/>
      <c r="F83" s="85"/>
      <c r="G83" s="85"/>
      <c r="H83" s="85"/>
      <c r="I83" s="85"/>
    </row>
    <row r="84" spans="3:9" ht="21.75" customHeight="1" x14ac:dyDescent="0.25">
      <c r="C84" s="85"/>
      <c r="D84" s="85"/>
      <c r="E84" s="85"/>
      <c r="F84" s="85"/>
      <c r="G84" s="85"/>
      <c r="H84" s="85"/>
      <c r="I84" s="85"/>
    </row>
    <row r="85" spans="3:9" ht="21.75" customHeight="1" x14ac:dyDescent="0.25">
      <c r="C85" s="85"/>
      <c r="D85" s="85"/>
      <c r="E85" s="85"/>
      <c r="F85" s="85"/>
      <c r="G85" s="85"/>
      <c r="H85" s="85"/>
      <c r="I85" s="85"/>
    </row>
    <row r="86" spans="3:9" ht="21.75" customHeight="1" x14ac:dyDescent="0.25">
      <c r="C86" s="85"/>
      <c r="D86" s="85"/>
      <c r="E86" s="85"/>
      <c r="F86" s="85"/>
      <c r="G86" s="85"/>
      <c r="H86" s="85"/>
      <c r="I86" s="85"/>
    </row>
    <row r="87" spans="3:9" ht="21.75" customHeight="1" x14ac:dyDescent="0.25">
      <c r="C87" s="85"/>
      <c r="D87" s="85"/>
      <c r="E87" s="85"/>
      <c r="F87" s="85"/>
      <c r="G87" s="85"/>
      <c r="H87" s="85"/>
      <c r="I87" s="85"/>
    </row>
    <row r="88" spans="3:9" ht="21.75" customHeight="1" x14ac:dyDescent="0.25">
      <c r="C88" s="85"/>
      <c r="D88" s="85"/>
      <c r="E88" s="85"/>
      <c r="F88" s="85"/>
      <c r="G88" s="85"/>
      <c r="H88" s="85"/>
      <c r="I88" s="85"/>
    </row>
    <row r="89" spans="3:9" ht="21.75" customHeight="1" x14ac:dyDescent="0.25">
      <c r="C89" s="85"/>
      <c r="D89" s="85"/>
      <c r="E89" s="85"/>
      <c r="F89" s="85"/>
      <c r="G89" s="85"/>
      <c r="H89" s="85"/>
      <c r="I89" s="85"/>
    </row>
    <row r="90" spans="3:9" ht="21.75" customHeight="1" x14ac:dyDescent="0.25">
      <c r="C90" s="85"/>
      <c r="D90" s="85"/>
      <c r="E90" s="85"/>
      <c r="F90" s="85"/>
      <c r="G90" s="85"/>
      <c r="H90" s="85"/>
      <c r="I90" s="85"/>
    </row>
    <row r="91" spans="3:9" ht="21.75" customHeight="1" x14ac:dyDescent="0.25">
      <c r="C91" s="85"/>
      <c r="D91" s="85"/>
      <c r="E91" s="85"/>
      <c r="F91" s="85"/>
      <c r="G91" s="85"/>
      <c r="H91" s="85"/>
      <c r="I91" s="85"/>
    </row>
    <row r="92" spans="3:9" ht="21.75" customHeight="1" x14ac:dyDescent="0.25">
      <c r="C92" s="85"/>
      <c r="D92" s="85"/>
      <c r="E92" s="85"/>
      <c r="F92" s="85"/>
      <c r="G92" s="85"/>
      <c r="H92" s="85"/>
      <c r="I92" s="85"/>
    </row>
    <row r="93" spans="3:9" ht="21.75" customHeight="1" x14ac:dyDescent="0.25">
      <c r="C93" s="85"/>
      <c r="D93" s="85"/>
      <c r="E93" s="85"/>
      <c r="F93" s="85"/>
      <c r="G93" s="85"/>
      <c r="H93" s="85"/>
      <c r="I93" s="85"/>
    </row>
    <row r="94" spans="3:9" ht="21.75" customHeight="1" x14ac:dyDescent="0.25">
      <c r="C94" s="85"/>
      <c r="D94" s="85"/>
      <c r="E94" s="85"/>
      <c r="F94" s="85"/>
      <c r="G94" s="85"/>
      <c r="H94" s="85"/>
      <c r="I94" s="85"/>
    </row>
    <row r="95" spans="3:9" ht="21.75" customHeight="1" x14ac:dyDescent="0.25">
      <c r="C95" s="85"/>
      <c r="D95" s="85"/>
      <c r="E95" s="85"/>
      <c r="F95" s="85"/>
      <c r="G95" s="85"/>
      <c r="H95" s="85"/>
      <c r="I95" s="85"/>
    </row>
    <row r="96" spans="3:9" ht="21.75" customHeight="1" x14ac:dyDescent="0.25">
      <c r="C96" s="85"/>
      <c r="D96" s="85"/>
      <c r="E96" s="85"/>
      <c r="F96" s="85"/>
      <c r="G96" s="85"/>
      <c r="H96" s="85"/>
      <c r="I96" s="85"/>
    </row>
    <row r="97" spans="3:9" ht="21.75" customHeight="1" x14ac:dyDescent="0.25">
      <c r="C97" s="85"/>
      <c r="D97" s="85"/>
      <c r="E97" s="85"/>
      <c r="F97" s="85"/>
      <c r="G97" s="85"/>
      <c r="H97" s="85"/>
      <c r="I97" s="85"/>
    </row>
    <row r="98" spans="3:9" ht="21.75" customHeight="1" x14ac:dyDescent="0.25">
      <c r="C98" s="85"/>
      <c r="D98" s="85"/>
      <c r="E98" s="85"/>
      <c r="F98" s="85"/>
      <c r="G98" s="85"/>
      <c r="H98" s="85"/>
      <c r="I98" s="85"/>
    </row>
    <row r="99" spans="3:9" ht="21.75" customHeight="1" x14ac:dyDescent="0.25">
      <c r="C99" s="85"/>
      <c r="D99" s="85"/>
      <c r="E99" s="85"/>
      <c r="F99" s="85"/>
      <c r="G99" s="85"/>
      <c r="H99" s="85"/>
      <c r="I99" s="85"/>
    </row>
    <row r="100" spans="3:9" ht="21.75" customHeight="1" x14ac:dyDescent="0.25">
      <c r="C100" s="85"/>
      <c r="D100" s="85"/>
      <c r="E100" s="85"/>
      <c r="F100" s="85"/>
      <c r="G100" s="85"/>
      <c r="H100" s="85"/>
      <c r="I100" s="85"/>
    </row>
    <row r="101" spans="3:9" ht="21.75" customHeight="1" x14ac:dyDescent="0.25">
      <c r="C101" s="85"/>
      <c r="D101" s="85"/>
      <c r="E101" s="85"/>
      <c r="F101" s="85"/>
      <c r="G101" s="85"/>
      <c r="H101" s="85"/>
      <c r="I101" s="85"/>
    </row>
    <row r="102" spans="3:9" ht="21.75" customHeight="1" x14ac:dyDescent="0.25">
      <c r="C102" s="85"/>
      <c r="D102" s="85"/>
      <c r="E102" s="85"/>
      <c r="F102" s="85"/>
      <c r="G102" s="85"/>
      <c r="H102" s="85"/>
      <c r="I102" s="85"/>
    </row>
    <row r="103" spans="3:9" ht="21.75" customHeight="1" x14ac:dyDescent="0.25">
      <c r="C103" s="85"/>
      <c r="D103" s="85"/>
      <c r="E103" s="85"/>
      <c r="F103" s="85"/>
      <c r="G103" s="85"/>
      <c r="H103" s="85"/>
      <c r="I103" s="85"/>
    </row>
    <row r="104" spans="3:9" ht="21.75" customHeight="1" x14ac:dyDescent="0.25">
      <c r="C104" s="85"/>
      <c r="D104" s="85"/>
      <c r="E104" s="85"/>
      <c r="F104" s="85"/>
      <c r="G104" s="85"/>
      <c r="H104" s="85"/>
      <c r="I104" s="85"/>
    </row>
    <row r="105" spans="3:9" ht="21.75" customHeight="1" x14ac:dyDescent="0.25">
      <c r="C105" s="85"/>
      <c r="D105" s="85"/>
      <c r="E105" s="85"/>
      <c r="F105" s="85"/>
      <c r="G105" s="85"/>
      <c r="H105" s="85"/>
      <c r="I105" s="85"/>
    </row>
    <row r="106" spans="3:9" ht="21.75" customHeight="1" x14ac:dyDescent="0.25">
      <c r="C106" s="85"/>
      <c r="D106" s="85"/>
      <c r="E106" s="85"/>
      <c r="F106" s="85"/>
      <c r="G106" s="85"/>
      <c r="H106" s="85"/>
      <c r="I106" s="85"/>
    </row>
    <row r="107" spans="3:9" ht="21.75" customHeight="1" x14ac:dyDescent="0.25">
      <c r="C107" s="85"/>
      <c r="D107" s="85"/>
      <c r="E107" s="85"/>
      <c r="F107" s="85"/>
      <c r="G107" s="85"/>
      <c r="H107" s="85"/>
      <c r="I107" s="85"/>
    </row>
    <row r="108" spans="3:9" ht="21.75" customHeight="1" x14ac:dyDescent="0.25">
      <c r="C108" s="85"/>
      <c r="D108" s="85"/>
      <c r="E108" s="85"/>
      <c r="F108" s="85"/>
      <c r="G108" s="85"/>
      <c r="H108" s="85"/>
      <c r="I108" s="85"/>
    </row>
    <row r="109" spans="3:9" ht="21.75" customHeight="1" x14ac:dyDescent="0.25">
      <c r="C109" s="85"/>
      <c r="D109" s="85"/>
      <c r="E109" s="85"/>
      <c r="F109" s="85"/>
      <c r="G109" s="85"/>
      <c r="H109" s="85"/>
      <c r="I109" s="85"/>
    </row>
    <row r="110" spans="3:9" ht="21.75" customHeight="1" x14ac:dyDescent="0.25">
      <c r="C110" s="85"/>
      <c r="D110" s="85"/>
      <c r="E110" s="85"/>
      <c r="F110" s="85"/>
      <c r="G110" s="85"/>
      <c r="H110" s="85"/>
      <c r="I110" s="85"/>
    </row>
    <row r="111" spans="3:9" ht="21.75" customHeight="1" x14ac:dyDescent="0.25">
      <c r="C111" s="85"/>
      <c r="D111" s="85"/>
      <c r="E111" s="85"/>
      <c r="F111" s="85"/>
      <c r="G111" s="85"/>
      <c r="H111" s="85"/>
      <c r="I111" s="85"/>
    </row>
    <row r="112" spans="3:9" ht="21.75" customHeight="1" x14ac:dyDescent="0.25">
      <c r="C112" s="85"/>
      <c r="D112" s="85"/>
      <c r="E112" s="85"/>
      <c r="F112" s="85"/>
      <c r="G112" s="85"/>
      <c r="H112" s="85"/>
      <c r="I112" s="85"/>
    </row>
    <row r="113" spans="3:9" ht="21.75" customHeight="1" x14ac:dyDescent="0.25">
      <c r="C113" s="85"/>
      <c r="D113" s="85"/>
      <c r="E113" s="85"/>
      <c r="F113" s="85"/>
      <c r="G113" s="85"/>
      <c r="H113" s="85"/>
      <c r="I113" s="85"/>
    </row>
    <row r="114" spans="3:9" ht="21.75" customHeight="1" x14ac:dyDescent="0.25">
      <c r="C114" s="85"/>
      <c r="D114" s="85"/>
      <c r="E114" s="85"/>
      <c r="F114" s="85"/>
      <c r="G114" s="85"/>
      <c r="H114" s="85"/>
      <c r="I114" s="85"/>
    </row>
    <row r="115" spans="3:9" ht="21.75" customHeight="1" x14ac:dyDescent="0.25">
      <c r="C115" s="85"/>
      <c r="D115" s="85"/>
      <c r="E115" s="85"/>
      <c r="F115" s="85"/>
      <c r="G115" s="85"/>
      <c r="H115" s="85"/>
      <c r="I115" s="85"/>
    </row>
    <row r="116" spans="3:9" ht="21.75" customHeight="1" x14ac:dyDescent="0.25">
      <c r="C116" s="85"/>
      <c r="D116" s="85"/>
      <c r="E116" s="85"/>
      <c r="F116" s="85"/>
      <c r="G116" s="85"/>
      <c r="H116" s="85"/>
      <c r="I116" s="85"/>
    </row>
    <row r="117" spans="3:9" ht="21.75" customHeight="1" x14ac:dyDescent="0.25">
      <c r="C117" s="85"/>
      <c r="D117" s="85"/>
      <c r="E117" s="85"/>
      <c r="F117" s="85"/>
      <c r="G117" s="85"/>
      <c r="H117" s="85"/>
      <c r="I117" s="85"/>
    </row>
    <row r="118" spans="3:9" ht="21.75" customHeight="1" x14ac:dyDescent="0.25">
      <c r="C118" s="85"/>
      <c r="D118" s="85"/>
      <c r="E118" s="85"/>
      <c r="F118" s="85"/>
      <c r="G118" s="85"/>
      <c r="H118" s="85"/>
      <c r="I118" s="85"/>
    </row>
    <row r="119" spans="3:9" ht="21.75" customHeight="1" x14ac:dyDescent="0.25">
      <c r="C119" s="85"/>
      <c r="D119" s="85"/>
      <c r="E119" s="85"/>
      <c r="F119" s="85"/>
      <c r="G119" s="85"/>
      <c r="H119" s="85"/>
      <c r="I119" s="85"/>
    </row>
    <row r="120" spans="3:9" ht="21.75" customHeight="1" x14ac:dyDescent="0.25">
      <c r="C120" s="85"/>
      <c r="D120" s="85"/>
      <c r="E120" s="85"/>
      <c r="F120" s="85"/>
      <c r="G120" s="85"/>
      <c r="H120" s="85"/>
      <c r="I120" s="85"/>
    </row>
    <row r="121" spans="3:9" ht="21.75" customHeight="1" x14ac:dyDescent="0.25">
      <c r="C121" s="85"/>
      <c r="D121" s="85"/>
      <c r="E121" s="85"/>
      <c r="F121" s="85"/>
      <c r="G121" s="85"/>
      <c r="H121" s="85"/>
      <c r="I121" s="85"/>
    </row>
    <row r="122" spans="3:9" ht="21.75" customHeight="1" x14ac:dyDescent="0.25">
      <c r="C122" s="85"/>
      <c r="D122" s="85"/>
      <c r="E122" s="85"/>
      <c r="F122" s="85"/>
      <c r="G122" s="85"/>
      <c r="H122" s="85"/>
      <c r="I122" s="85"/>
    </row>
    <row r="123" spans="3:9" ht="21.75" customHeight="1" x14ac:dyDescent="0.25">
      <c r="C123" s="85"/>
      <c r="D123" s="85"/>
      <c r="E123" s="85"/>
      <c r="F123" s="85"/>
      <c r="G123" s="85"/>
      <c r="H123" s="85"/>
      <c r="I123" s="85"/>
    </row>
    <row r="124" spans="3:9" ht="21.75" customHeight="1" x14ac:dyDescent="0.25">
      <c r="C124" s="85"/>
      <c r="D124" s="85"/>
      <c r="E124" s="85"/>
      <c r="F124" s="85"/>
      <c r="G124" s="85"/>
      <c r="H124" s="85"/>
      <c r="I124" s="85"/>
    </row>
    <row r="125" spans="3:9" ht="21.75" customHeight="1" x14ac:dyDescent="0.25">
      <c r="C125" s="85"/>
      <c r="D125" s="85"/>
      <c r="E125" s="85"/>
      <c r="F125" s="85"/>
      <c r="G125" s="85"/>
      <c r="H125" s="85"/>
      <c r="I125" s="85"/>
    </row>
    <row r="126" spans="3:9" ht="21.75" customHeight="1" x14ac:dyDescent="0.25">
      <c r="C126" s="85"/>
      <c r="D126" s="85"/>
      <c r="E126" s="85"/>
      <c r="F126" s="85"/>
      <c r="G126" s="85"/>
      <c r="H126" s="85"/>
      <c r="I126" s="85"/>
    </row>
    <row r="127" spans="3:9" ht="21.75" customHeight="1" x14ac:dyDescent="0.25">
      <c r="C127" s="85"/>
      <c r="D127" s="85"/>
      <c r="E127" s="85"/>
      <c r="F127" s="85"/>
      <c r="G127" s="85"/>
      <c r="H127" s="85"/>
      <c r="I127" s="85"/>
    </row>
    <row r="128" spans="3:9" ht="21.75" customHeight="1" x14ac:dyDescent="0.25">
      <c r="C128" s="85"/>
      <c r="D128" s="85"/>
      <c r="E128" s="85"/>
      <c r="F128" s="85"/>
      <c r="G128" s="85"/>
      <c r="H128" s="85"/>
      <c r="I128" s="85"/>
    </row>
    <row r="129" spans="3:9" ht="21.75" customHeight="1" x14ac:dyDescent="0.25">
      <c r="C129" s="85"/>
      <c r="D129" s="85"/>
      <c r="E129" s="85"/>
      <c r="F129" s="85"/>
      <c r="G129" s="85"/>
      <c r="H129" s="85"/>
      <c r="I129" s="85"/>
    </row>
    <row r="130" spans="3:9" ht="21.75" customHeight="1" x14ac:dyDescent="0.25">
      <c r="C130" s="85"/>
      <c r="D130" s="85"/>
      <c r="E130" s="85"/>
      <c r="F130" s="85"/>
      <c r="G130" s="85"/>
      <c r="H130" s="85"/>
      <c r="I130" s="85"/>
    </row>
    <row r="131" spans="3:9" ht="21.75" customHeight="1" x14ac:dyDescent="0.25">
      <c r="C131" s="85"/>
      <c r="D131" s="85"/>
      <c r="E131" s="85"/>
      <c r="F131" s="85"/>
      <c r="G131" s="85"/>
      <c r="H131" s="85"/>
      <c r="I131" s="85"/>
    </row>
    <row r="132" spans="3:9" ht="21.75" customHeight="1" x14ac:dyDescent="0.25">
      <c r="C132" s="85"/>
      <c r="D132" s="85"/>
      <c r="E132" s="85"/>
      <c r="F132" s="85"/>
      <c r="G132" s="85"/>
      <c r="H132" s="85"/>
      <c r="I132" s="85"/>
    </row>
    <row r="133" spans="3:9" ht="21.75" customHeight="1" x14ac:dyDescent="0.25">
      <c r="C133" s="85"/>
      <c r="D133" s="85"/>
      <c r="E133" s="85"/>
      <c r="F133" s="85"/>
      <c r="G133" s="85"/>
      <c r="H133" s="85"/>
      <c r="I133" s="85"/>
    </row>
    <row r="134" spans="3:9" ht="21.75" customHeight="1" x14ac:dyDescent="0.25">
      <c r="C134" s="85"/>
      <c r="D134" s="85"/>
      <c r="E134" s="85"/>
      <c r="F134" s="85"/>
      <c r="G134" s="85"/>
      <c r="H134" s="85"/>
      <c r="I134" s="85"/>
    </row>
    <row r="135" spans="3:9" ht="21.75" customHeight="1" x14ac:dyDescent="0.25">
      <c r="C135" s="85"/>
      <c r="D135" s="85"/>
      <c r="E135" s="85"/>
      <c r="F135" s="85"/>
      <c r="G135" s="85"/>
      <c r="H135" s="85"/>
      <c r="I135" s="85"/>
    </row>
    <row r="136" spans="3:9" ht="21.75" customHeight="1" x14ac:dyDescent="0.25">
      <c r="C136" s="85"/>
      <c r="D136" s="85"/>
      <c r="E136" s="85"/>
      <c r="F136" s="85"/>
      <c r="G136" s="85"/>
      <c r="H136" s="85"/>
      <c r="I136" s="85"/>
    </row>
    <row r="137" spans="3:9" ht="21.75" customHeight="1" x14ac:dyDescent="0.25">
      <c r="C137" s="85"/>
      <c r="D137" s="85"/>
      <c r="E137" s="85"/>
      <c r="F137" s="85"/>
      <c r="G137" s="85"/>
      <c r="H137" s="85"/>
      <c r="I137" s="85"/>
    </row>
    <row r="138" spans="3:9" ht="21.75" customHeight="1" x14ac:dyDescent="0.25">
      <c r="C138" s="85"/>
      <c r="D138" s="85"/>
      <c r="E138" s="85"/>
      <c r="F138" s="85"/>
      <c r="G138" s="85"/>
      <c r="H138" s="85"/>
      <c r="I138" s="85"/>
    </row>
    <row r="139" spans="3:9" ht="21.75" customHeight="1" x14ac:dyDescent="0.25">
      <c r="C139" s="85"/>
      <c r="D139" s="85"/>
      <c r="E139" s="85"/>
      <c r="F139" s="85"/>
      <c r="G139" s="85"/>
      <c r="H139" s="85"/>
      <c r="I139" s="85"/>
    </row>
    <row r="140" spans="3:9" ht="21.75" customHeight="1" x14ac:dyDescent="0.25">
      <c r="C140" s="85"/>
      <c r="D140" s="85"/>
      <c r="E140" s="85"/>
      <c r="F140" s="85"/>
      <c r="G140" s="85"/>
      <c r="H140" s="85"/>
      <c r="I140" s="85"/>
    </row>
    <row r="141" spans="3:9" ht="21.75" customHeight="1" x14ac:dyDescent="0.25">
      <c r="C141" s="85"/>
      <c r="D141" s="85"/>
      <c r="E141" s="85"/>
      <c r="F141" s="85"/>
      <c r="G141" s="85"/>
      <c r="H141" s="85"/>
      <c r="I141" s="85"/>
    </row>
    <row r="142" spans="3:9" ht="21.75" customHeight="1" x14ac:dyDescent="0.25">
      <c r="C142" s="85"/>
      <c r="D142" s="85"/>
      <c r="E142" s="85"/>
      <c r="F142" s="85"/>
      <c r="G142" s="85"/>
      <c r="H142" s="85"/>
      <c r="I142" s="85"/>
    </row>
    <row r="143" spans="3:9" ht="21.75" customHeight="1" x14ac:dyDescent="0.25">
      <c r="C143" s="85"/>
      <c r="D143" s="85"/>
      <c r="E143" s="85"/>
      <c r="F143" s="85"/>
      <c r="G143" s="85"/>
      <c r="H143" s="85"/>
      <c r="I143" s="85"/>
    </row>
    <row r="144" spans="3:9" ht="21.75" customHeight="1" x14ac:dyDescent="0.25">
      <c r="C144" s="85"/>
      <c r="D144" s="85"/>
      <c r="E144" s="85"/>
      <c r="F144" s="85"/>
      <c r="G144" s="85"/>
      <c r="H144" s="85"/>
      <c r="I144" s="85"/>
    </row>
    <row r="145" spans="3:9" ht="21.75" customHeight="1" x14ac:dyDescent="0.25">
      <c r="C145" s="85"/>
      <c r="D145" s="85"/>
      <c r="E145" s="85"/>
      <c r="F145" s="85"/>
      <c r="G145" s="85"/>
      <c r="H145" s="85"/>
      <c r="I145" s="85"/>
    </row>
    <row r="146" spans="3:9" ht="21.75" customHeight="1" x14ac:dyDescent="0.25">
      <c r="C146" s="85"/>
      <c r="D146" s="85"/>
      <c r="E146" s="85"/>
      <c r="F146" s="85"/>
      <c r="G146" s="85"/>
      <c r="H146" s="85"/>
      <c r="I146" s="85"/>
    </row>
    <row r="147" spans="3:9" ht="21.75" customHeight="1" x14ac:dyDescent="0.25">
      <c r="C147" s="85"/>
      <c r="D147" s="85"/>
      <c r="E147" s="85"/>
      <c r="F147" s="85"/>
      <c r="G147" s="85"/>
      <c r="H147" s="85"/>
      <c r="I147" s="85"/>
    </row>
    <row r="148" spans="3:9" ht="21.75" customHeight="1" x14ac:dyDescent="0.25">
      <c r="C148" s="85"/>
      <c r="D148" s="85"/>
      <c r="E148" s="85"/>
      <c r="F148" s="85"/>
      <c r="G148" s="85"/>
      <c r="H148" s="85"/>
      <c r="I148" s="85"/>
    </row>
    <row r="149" spans="3:9" ht="21.75" customHeight="1" x14ac:dyDescent="0.25">
      <c r="C149" s="85"/>
      <c r="D149" s="85"/>
      <c r="E149" s="85"/>
      <c r="F149" s="85"/>
      <c r="G149" s="85"/>
      <c r="H149" s="85"/>
      <c r="I149" s="85"/>
    </row>
    <row r="150" spans="3:9" ht="21.75" customHeight="1" x14ac:dyDescent="0.25">
      <c r="C150" s="85"/>
      <c r="D150" s="85"/>
      <c r="E150" s="85"/>
      <c r="F150" s="85"/>
      <c r="G150" s="85"/>
      <c r="H150" s="85"/>
      <c r="I150" s="85"/>
    </row>
  </sheetData>
  <mergeCells count="8">
    <mergeCell ref="I8:J8"/>
    <mergeCell ref="I9:J9"/>
    <mergeCell ref="I10:J10"/>
    <mergeCell ref="B1:N1"/>
    <mergeCell ref="D2:G2"/>
    <mergeCell ref="H2:I2"/>
    <mergeCell ref="J2:K2"/>
    <mergeCell ref="L2:O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Англ Общие данные за 04.07</vt:lpstr>
      <vt:lpstr>Англ Распределение тест. баллов</vt:lpstr>
      <vt:lpstr>Англ Сравнительный анализ</vt:lpstr>
      <vt:lpstr>Кит Общие данные за 04.07</vt:lpstr>
      <vt:lpstr>Кит Распред тестовых балл</vt:lpstr>
      <vt:lpstr>Кит Сравнительный анализ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cp:lastPrinted>2024-07-15T01:04:02Z</cp:lastPrinted>
  <dcterms:created xsi:type="dcterms:W3CDTF">2024-07-14T23:48:05Z</dcterms:created>
  <dcterms:modified xsi:type="dcterms:W3CDTF">2024-08-16T01:22:14Z</dcterms:modified>
</cp:coreProperties>
</file>